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6380" windowHeight="8190" tabRatio="500" activeTab="2"/>
  </bookViews>
  <sheets>
    <sheet name="VE" sheetId="1" r:id="rId1"/>
    <sheet name="Disziplinen" sheetId="2" r:id="rId2"/>
    <sheet name="Meldung" sheetId="3" r:id="rId3"/>
    <sheet name="Lichtgewehr" sheetId="4" r:id="rId4"/>
  </sheets>
  <definedNames>
    <definedName name="_xlnm.Print_Area" localSheetId="1">'Disziplinen'!$B$4:$J$240</definedName>
    <definedName name="_xlnm.Print_Area" localSheetId="3">'Lichtgewehr'!$B$4:$H$30</definedName>
    <definedName name="_xlnm.Print_Area" localSheetId="2">'Meldung'!$B$4:$J$50</definedName>
    <definedName name="_xlnm.Print_Titles" localSheetId="1">'Disziplinen'!$4:$5</definedName>
    <definedName name="_xlnm.Print_Titles" localSheetId="2">'Meldung'!$8:$8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I8" authorId="0">
      <text>
        <r>
          <rPr>
            <b/>
            <sz val="9"/>
            <color indexed="8"/>
            <rFont val="Tahoma"/>
            <family val="2"/>
          </rPr>
          <t xml:space="preserve">Burckhard Voigt:
</t>
        </r>
        <r>
          <rPr>
            <sz val="9"/>
            <color indexed="8"/>
            <rFont val="Tahoma"/>
            <family val="2"/>
          </rPr>
          <t>Mannschafts-Nr. z.B. M1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Burckhard Voigt:
</t>
        </r>
        <r>
          <rPr>
            <sz val="9"/>
            <color indexed="8"/>
            <rFont val="Tahoma"/>
            <family val="2"/>
          </rPr>
          <t>Mannschafts-Nr. z.B. M1</t>
        </r>
      </text>
    </comment>
  </commentList>
</comments>
</file>

<file path=xl/sharedStrings.xml><?xml version="1.0" encoding="utf-8"?>
<sst xmlns="http://schemas.openxmlformats.org/spreadsheetml/2006/main" count="1136" uniqueCount="405">
  <si>
    <t>Kennz.</t>
  </si>
  <si>
    <t xml:space="preserve">Disziplin </t>
  </si>
  <si>
    <t>Alter</t>
  </si>
  <si>
    <t>Klassen</t>
  </si>
  <si>
    <t>Start</t>
  </si>
  <si>
    <t>SpO</t>
  </si>
  <si>
    <t>von</t>
  </si>
  <si>
    <t>bis</t>
  </si>
  <si>
    <t>Einzel</t>
  </si>
  <si>
    <t>Mannsch.</t>
  </si>
  <si>
    <t>Betrag</t>
  </si>
  <si>
    <t>1.10.10</t>
  </si>
  <si>
    <t>Luftgewehr</t>
  </si>
  <si>
    <t>Herren I</t>
  </si>
  <si>
    <t>10</t>
  </si>
  <si>
    <t>Herren</t>
  </si>
  <si>
    <t>1.10.11</t>
  </si>
  <si>
    <t>Damen I</t>
  </si>
  <si>
    <t>Damen</t>
  </si>
  <si>
    <t>1.10.12</t>
  </si>
  <si>
    <t>Herren II</t>
  </si>
  <si>
    <t>1.10.13</t>
  </si>
  <si>
    <t>Damen II</t>
  </si>
  <si>
    <t>1.10.14</t>
  </si>
  <si>
    <t>Herren III</t>
  </si>
  <si>
    <t>14</t>
  </si>
  <si>
    <t>1.10.15</t>
  </si>
  <si>
    <t>Damen III</t>
  </si>
  <si>
    <t>1.10.16</t>
  </si>
  <si>
    <t>Herren IV</t>
  </si>
  <si>
    <t>1.10.17</t>
  </si>
  <si>
    <t>Damen IV</t>
  </si>
  <si>
    <t>1.10.18</t>
  </si>
  <si>
    <t>Herren V</t>
  </si>
  <si>
    <t>1.10.20</t>
  </si>
  <si>
    <t>Schüler m</t>
  </si>
  <si>
    <t>20</t>
  </si>
  <si>
    <t>Schüler</t>
  </si>
  <si>
    <t>1.10.21</t>
  </si>
  <si>
    <t>Schüler w</t>
  </si>
  <si>
    <t>1.10.30</t>
  </si>
  <si>
    <t>Jugend m</t>
  </si>
  <si>
    <t>Jugend</t>
  </si>
  <si>
    <t>1.10.31</t>
  </si>
  <si>
    <t>Jugend w</t>
  </si>
  <si>
    <t>1.10.40</t>
  </si>
  <si>
    <t>Junioren I</t>
  </si>
  <si>
    <t>40</t>
  </si>
  <si>
    <t>Junioren</t>
  </si>
  <si>
    <t>1.10.41</t>
  </si>
  <si>
    <t>Juniorinnen I</t>
  </si>
  <si>
    <t>41</t>
  </si>
  <si>
    <t>Juniorinnen</t>
  </si>
  <si>
    <t>1.10.42</t>
  </si>
  <si>
    <t>Junioren II</t>
  </si>
  <si>
    <t>1.10.43</t>
  </si>
  <si>
    <t>Juniorinnen II</t>
  </si>
  <si>
    <t>1.11.10</t>
  </si>
  <si>
    <t>Luftgewehr Auflage</t>
  </si>
  <si>
    <t>1.11.11</t>
  </si>
  <si>
    <t>1.11.20</t>
  </si>
  <si>
    <t>1.11.21</t>
  </si>
  <si>
    <t>21</t>
  </si>
  <si>
    <t>Schülerinnen</t>
  </si>
  <si>
    <t>1.11.70</t>
  </si>
  <si>
    <t>Senioren I</t>
  </si>
  <si>
    <t>1.11.71</t>
  </si>
  <si>
    <t>Seniorinnen I</t>
  </si>
  <si>
    <t>1.11.72</t>
  </si>
  <si>
    <t>Senioren II</t>
  </si>
  <si>
    <t>1.11.73</t>
  </si>
  <si>
    <t>Seniorinnen II</t>
  </si>
  <si>
    <t>1.11.74</t>
  </si>
  <si>
    <t>Senioren III</t>
  </si>
  <si>
    <t>1.11.75</t>
  </si>
  <si>
    <t>Seniorinnen III</t>
  </si>
  <si>
    <t>1.11.76</t>
  </si>
  <si>
    <t>Senioren IV</t>
  </si>
  <si>
    <t>1.11.77</t>
  </si>
  <si>
    <t>Seniorinnen IV</t>
  </si>
  <si>
    <t>1.11.78</t>
  </si>
  <si>
    <t>Senioren V</t>
  </si>
  <si>
    <t>1.11.79</t>
  </si>
  <si>
    <t>Seniorinnen V</t>
  </si>
  <si>
    <t>1.35.10</t>
  </si>
  <si>
    <t>Sportgewehr 100 m</t>
  </si>
  <si>
    <t>1.35.11</t>
  </si>
  <si>
    <t>1.35.12</t>
  </si>
  <si>
    <t>1.35.13</t>
  </si>
  <si>
    <t>1.35.14</t>
  </si>
  <si>
    <t>1.35.15</t>
  </si>
  <si>
    <t>1.35.16</t>
  </si>
  <si>
    <t>1.35.17</t>
  </si>
  <si>
    <t>1.35.18</t>
  </si>
  <si>
    <t>1.36.10</t>
  </si>
  <si>
    <t>Sportgewehr 100m Auflage</t>
  </si>
  <si>
    <t xml:space="preserve">Herren </t>
  </si>
  <si>
    <t>1.36.11</t>
  </si>
  <si>
    <t xml:space="preserve">Damen </t>
  </si>
  <si>
    <t>1.36.70</t>
  </si>
  <si>
    <t>1.36.71</t>
  </si>
  <si>
    <t>1.36.72</t>
  </si>
  <si>
    <t>1.36.73</t>
  </si>
  <si>
    <t>1.36.74</t>
  </si>
  <si>
    <t>1.36.75</t>
  </si>
  <si>
    <t>1.36.76</t>
  </si>
  <si>
    <t>1.36.77</t>
  </si>
  <si>
    <t>1.36.78</t>
  </si>
  <si>
    <t>1.36.79</t>
  </si>
  <si>
    <t>1.40.10</t>
  </si>
  <si>
    <t>Sportgewehr 3x20</t>
  </si>
  <si>
    <t>1.40.11</t>
  </si>
  <si>
    <t>1.40.12</t>
  </si>
  <si>
    <t>1.40.13</t>
  </si>
  <si>
    <t>1.40.14</t>
  </si>
  <si>
    <t>1.40.15</t>
  </si>
  <si>
    <t>1.40.16</t>
  </si>
  <si>
    <t>1.40.17</t>
  </si>
  <si>
    <t>1.40.30</t>
  </si>
  <si>
    <t>1.40.31</t>
  </si>
  <si>
    <t>1.40.40</t>
  </si>
  <si>
    <t>1.40.41</t>
  </si>
  <si>
    <t>1.40.42</t>
  </si>
  <si>
    <t>1.40.43</t>
  </si>
  <si>
    <t>1.41.10</t>
  </si>
  <si>
    <t>Sportgewehr 50 m Auflage</t>
  </si>
  <si>
    <t>1.41.11</t>
  </si>
  <si>
    <t>1.41.70</t>
  </si>
  <si>
    <t>1.41.71</t>
  </si>
  <si>
    <t>1.41.72</t>
  </si>
  <si>
    <t>1.41.73</t>
  </si>
  <si>
    <t>1.41.74</t>
  </si>
  <si>
    <t>1.41.75</t>
  </si>
  <si>
    <t>1.41.76</t>
  </si>
  <si>
    <t>1.41.77</t>
  </si>
  <si>
    <t>1.41.78</t>
  </si>
  <si>
    <t>1.41.79</t>
  </si>
  <si>
    <t>1.42.10</t>
  </si>
  <si>
    <t>Sportgewehr 50 m Zf</t>
  </si>
  <si>
    <t>1.42.11</t>
  </si>
  <si>
    <t>11</t>
  </si>
  <si>
    <t>1.42.12</t>
  </si>
  <si>
    <t>1.42.13</t>
  </si>
  <si>
    <t>1.42.14</t>
  </si>
  <si>
    <t>1.42.15</t>
  </si>
  <si>
    <t>15</t>
  </si>
  <si>
    <t>1.42.16</t>
  </si>
  <si>
    <t>1.42.17</t>
  </si>
  <si>
    <t>1.42.30</t>
  </si>
  <si>
    <t>30</t>
  </si>
  <si>
    <t>1.42.31</t>
  </si>
  <si>
    <t>31</t>
  </si>
  <si>
    <t>1.42.40</t>
  </si>
  <si>
    <t>1.42.41</t>
  </si>
  <si>
    <t>1.42.42</t>
  </si>
  <si>
    <t>42</t>
  </si>
  <si>
    <t>1.42.43</t>
  </si>
  <si>
    <t>43</t>
  </si>
  <si>
    <t>1.80.10</t>
  </si>
  <si>
    <t>Sportgewehr Liegendkampf</t>
  </si>
  <si>
    <t>1.80.11</t>
  </si>
  <si>
    <t>1.80.12</t>
  </si>
  <si>
    <t>1.80.13</t>
  </si>
  <si>
    <t>1.80.14</t>
  </si>
  <si>
    <t>1.80.15</t>
  </si>
  <si>
    <t>1.80.16</t>
  </si>
  <si>
    <t>1.80.17</t>
  </si>
  <si>
    <t>1.80.30</t>
  </si>
  <si>
    <t>1.80.31</t>
  </si>
  <si>
    <t>1.80.40</t>
  </si>
  <si>
    <t>1.80.41</t>
  </si>
  <si>
    <t>1.80.42</t>
  </si>
  <si>
    <t>1.80.43</t>
  </si>
  <si>
    <t>2.10.10</t>
  </si>
  <si>
    <t>Luftpistole</t>
  </si>
  <si>
    <t>2.10.11</t>
  </si>
  <si>
    <t>2.10.12</t>
  </si>
  <si>
    <t>2.10.13</t>
  </si>
  <si>
    <t>2.10.14</t>
  </si>
  <si>
    <t>2.10.15</t>
  </si>
  <si>
    <t>2.10.16</t>
  </si>
  <si>
    <t>2.10.17</t>
  </si>
  <si>
    <t>2.10.18</t>
  </si>
  <si>
    <t>2.10.20</t>
  </si>
  <si>
    <t>2.10.21</t>
  </si>
  <si>
    <t>2.10.30</t>
  </si>
  <si>
    <t>2.10.31</t>
  </si>
  <si>
    <t>2.10.40</t>
  </si>
  <si>
    <t>2.10.41</t>
  </si>
  <si>
    <t>2.10.42</t>
  </si>
  <si>
    <t>2.10.43</t>
  </si>
  <si>
    <t>2.11.10</t>
  </si>
  <si>
    <t>Luftpistole Auflage</t>
  </si>
  <si>
    <t>2.11.11</t>
  </si>
  <si>
    <t>2.11.70</t>
  </si>
  <si>
    <t>2.11.71</t>
  </si>
  <si>
    <t>2.11.72</t>
  </si>
  <si>
    <t>2.11.73</t>
  </si>
  <si>
    <t>2.11.74</t>
  </si>
  <si>
    <t>2.11.75</t>
  </si>
  <si>
    <t>2.11.76</t>
  </si>
  <si>
    <t>2.11.77</t>
  </si>
  <si>
    <t>2.11.78</t>
  </si>
  <si>
    <t>2.11.79</t>
  </si>
  <si>
    <t>2.20.10</t>
  </si>
  <si>
    <t>Freie Pistole</t>
  </si>
  <si>
    <t>2.20.11</t>
  </si>
  <si>
    <t>2.20.12</t>
  </si>
  <si>
    <t>2.20.13</t>
  </si>
  <si>
    <t>2.20.14</t>
  </si>
  <si>
    <t>2.20.15</t>
  </si>
  <si>
    <t>2.20.16</t>
  </si>
  <si>
    <t>2.20.17</t>
  </si>
  <si>
    <t>2.20.30</t>
  </si>
  <si>
    <t xml:space="preserve">Jugend </t>
  </si>
  <si>
    <t>2.20.40</t>
  </si>
  <si>
    <t>2.20.42</t>
  </si>
  <si>
    <t>2.21.10</t>
  </si>
  <si>
    <t>Freie Pistole Auflage</t>
  </si>
  <si>
    <t>2.21.11</t>
  </si>
  <si>
    <t>2.21.70</t>
  </si>
  <si>
    <t>2.21.71</t>
  </si>
  <si>
    <t>2.21.72</t>
  </si>
  <si>
    <t>2.21.73</t>
  </si>
  <si>
    <t>2.21.74</t>
  </si>
  <si>
    <t>2.21.75</t>
  </si>
  <si>
    <t>2.21.76</t>
  </si>
  <si>
    <t>2.21.77</t>
  </si>
  <si>
    <t>2.21.78</t>
  </si>
  <si>
    <t>2.21.79</t>
  </si>
  <si>
    <t>2.40.10</t>
  </si>
  <si>
    <t>Sportpistole 25 m</t>
  </si>
  <si>
    <t>2.40.11</t>
  </si>
  <si>
    <t>2.40.12</t>
  </si>
  <si>
    <t>2.40.13</t>
  </si>
  <si>
    <t>2.40.14</t>
  </si>
  <si>
    <t>2.40.15</t>
  </si>
  <si>
    <t>2.40.16</t>
  </si>
  <si>
    <t>2.40.17</t>
  </si>
  <si>
    <t>2.40.18</t>
  </si>
  <si>
    <t>2.40.30</t>
  </si>
  <si>
    <t>2.40.31</t>
  </si>
  <si>
    <t>2.40.40</t>
  </si>
  <si>
    <t>2.40.41</t>
  </si>
  <si>
    <t>2.40.42</t>
  </si>
  <si>
    <t>2.40.43</t>
  </si>
  <si>
    <t>2.42.10</t>
  </si>
  <si>
    <t>Sportpistole Auflage</t>
  </si>
  <si>
    <t>2.42.11</t>
  </si>
  <si>
    <t>2.42.70</t>
  </si>
  <si>
    <t>2.42.71</t>
  </si>
  <si>
    <t>71</t>
  </si>
  <si>
    <t>2.42.72</t>
  </si>
  <si>
    <t>72</t>
  </si>
  <si>
    <t>2.42.73</t>
  </si>
  <si>
    <t>73</t>
  </si>
  <si>
    <t>2.42.74</t>
  </si>
  <si>
    <t>74</t>
  </si>
  <si>
    <t>2.42.75</t>
  </si>
  <si>
    <t>75</t>
  </si>
  <si>
    <t>2.42.76</t>
  </si>
  <si>
    <t>76</t>
  </si>
  <si>
    <t>2.42.77</t>
  </si>
  <si>
    <t>77</t>
  </si>
  <si>
    <t>2.42.78</t>
  </si>
  <si>
    <t>78</t>
  </si>
  <si>
    <t>2.42.79</t>
  </si>
  <si>
    <t>79</t>
  </si>
  <si>
    <t>2.45.10</t>
  </si>
  <si>
    <t>Zentralfeuerpistole 30/38</t>
  </si>
  <si>
    <t>2.45.11</t>
  </si>
  <si>
    <t>2.45.12</t>
  </si>
  <si>
    <t>2.45.13</t>
  </si>
  <si>
    <t>2.45.14</t>
  </si>
  <si>
    <t>2.45.15</t>
  </si>
  <si>
    <t>2.45.16</t>
  </si>
  <si>
    <t>2.45.17</t>
  </si>
  <si>
    <t>2.53.10</t>
  </si>
  <si>
    <t>Pistole 9 mm</t>
  </si>
  <si>
    <t>2.53.11</t>
  </si>
  <si>
    <t>2.53.12</t>
  </si>
  <si>
    <t>2.53.13</t>
  </si>
  <si>
    <t>2.53.14</t>
  </si>
  <si>
    <t>2.53.15</t>
  </si>
  <si>
    <t>2.53.16</t>
  </si>
  <si>
    <t>2.53.17</t>
  </si>
  <si>
    <t>2.55.10</t>
  </si>
  <si>
    <t>Revolver .357 Magnum</t>
  </si>
  <si>
    <t>2.55.11</t>
  </si>
  <si>
    <t>2.55.12</t>
  </si>
  <si>
    <t>2.55.13</t>
  </si>
  <si>
    <t>2.55.14</t>
  </si>
  <si>
    <t>2.55.15</t>
  </si>
  <si>
    <t>2.55.16</t>
  </si>
  <si>
    <t>2.55.17</t>
  </si>
  <si>
    <t>2.58.10</t>
  </si>
  <si>
    <t>Revolver .44 Magnum</t>
  </si>
  <si>
    <t>2.58.11</t>
  </si>
  <si>
    <t>2.58.12</t>
  </si>
  <si>
    <t>2.58.13</t>
  </si>
  <si>
    <t>2.58.14</t>
  </si>
  <si>
    <t>2.58.15</t>
  </si>
  <si>
    <t>2.58.16</t>
  </si>
  <si>
    <t>2.58.17</t>
  </si>
  <si>
    <t>2.59.10</t>
  </si>
  <si>
    <t>Pistole .45 ACP</t>
  </si>
  <si>
    <t>2.59.11</t>
  </si>
  <si>
    <t>2.59.12</t>
  </si>
  <si>
    <t>2.59.13</t>
  </si>
  <si>
    <t>2.59.14</t>
  </si>
  <si>
    <t>2.59.15</t>
  </si>
  <si>
    <t>2.59.16</t>
  </si>
  <si>
    <t>2.59.17</t>
  </si>
  <si>
    <t>2.60.10</t>
  </si>
  <si>
    <t>Standardpistole 25 m</t>
  </si>
  <si>
    <t>2.60.11</t>
  </si>
  <si>
    <t>2.60.12</t>
  </si>
  <si>
    <t>2.60.13</t>
  </si>
  <si>
    <t>2.60.14</t>
  </si>
  <si>
    <t>2.60.15</t>
  </si>
  <si>
    <t>2.60.16</t>
  </si>
  <si>
    <t>2.60.17</t>
  </si>
  <si>
    <t>2.60.40</t>
  </si>
  <si>
    <t>2.60.41</t>
  </si>
  <si>
    <t>für das Sportjahr:</t>
  </si>
  <si>
    <t>Vereins-Nr.</t>
  </si>
  <si>
    <t>Vereinsname</t>
  </si>
  <si>
    <t>Summe</t>
  </si>
  <si>
    <t>Mann.</t>
  </si>
  <si>
    <t>Formel</t>
  </si>
  <si>
    <t>Name</t>
  </si>
  <si>
    <t>Vorname</t>
  </si>
  <si>
    <t>Kennzahl</t>
  </si>
  <si>
    <t>Disziplin</t>
  </si>
  <si>
    <t>Klasse</t>
  </si>
  <si>
    <t>Startgeld</t>
  </si>
  <si>
    <t>GebDat</t>
  </si>
  <si>
    <t>Lfd.-Nr.</t>
  </si>
  <si>
    <t>Beispiel</t>
  </si>
  <si>
    <t>Meldebogen Kreismeisterschaft</t>
  </si>
  <si>
    <t>Lichtgewehr Auflage</t>
  </si>
  <si>
    <t>Schüler C</t>
  </si>
  <si>
    <t>Schülerinnen C</t>
  </si>
  <si>
    <t>Schüler B</t>
  </si>
  <si>
    <t>Schülerinnen B</t>
  </si>
  <si>
    <t>6</t>
  </si>
  <si>
    <t>— Lichtgewehr —</t>
  </si>
  <si>
    <r>
      <t>&gt;</t>
    </r>
    <r>
      <rPr>
        <sz val="10"/>
        <color indexed="8"/>
        <rFont val="Arial"/>
        <family val="2"/>
      </rPr>
      <t xml:space="preserve"> Mannschafts-Nr.</t>
    </r>
  </si>
  <si>
    <t>11.11.06</t>
  </si>
  <si>
    <t>11.11.07</t>
  </si>
  <si>
    <t>11.11.08</t>
  </si>
  <si>
    <t>11.11.09</t>
  </si>
  <si>
    <t>M1</t>
  </si>
  <si>
    <t>Voreinstellungen</t>
  </si>
  <si>
    <t>Makrohilfen</t>
  </si>
  <si>
    <t>Benennung</t>
  </si>
  <si>
    <t>Wert</t>
  </si>
  <si>
    <t>Vereine</t>
  </si>
  <si>
    <t>Nr.</t>
  </si>
  <si>
    <t>SV Aehringhausen-Geitebrücke</t>
  </si>
  <si>
    <t>Altenhagener SV</t>
  </si>
  <si>
    <t>Hagener Bürgerschützen</t>
  </si>
  <si>
    <t>SV Hagen-Boele</t>
  </si>
  <si>
    <t>SV Boelerheide</t>
  </si>
  <si>
    <t>TV Hasperbach</t>
  </si>
  <si>
    <t>SV Emst-Bissingheim-Oberstadt</t>
  </si>
  <si>
    <t>Schießsportclub Haspe</t>
  </si>
  <si>
    <t>Hasper SV</t>
  </si>
  <si>
    <t>SV Hagen-Holthausen</t>
  </si>
  <si>
    <t>SV Lennetal</t>
  </si>
  <si>
    <t>Tückinger SV</t>
  </si>
  <si>
    <t>SV Hagen-Unterberg</t>
  </si>
  <si>
    <t>Vorhaller SV</t>
  </si>
  <si>
    <t>Wehringhauser SG</t>
  </si>
  <si>
    <t>SV Westerbauer</t>
  </si>
  <si>
    <t>SpSch Mittelstadt</t>
  </si>
  <si>
    <t>SV Hestert</t>
  </si>
  <si>
    <t>SV Hohenlimburg</t>
  </si>
  <si>
    <t>Polizei SV</t>
  </si>
  <si>
    <t>SV Dahl und Umgebung</t>
  </si>
  <si>
    <t>Name, Vorname</t>
  </si>
  <si>
    <t>angebotene Disziplinen mit Klassen für die Kreismeisterschaft 2024</t>
  </si>
  <si>
    <t>Diszi</t>
  </si>
  <si>
    <t>1.10</t>
  </si>
  <si>
    <t>1.11</t>
  </si>
  <si>
    <t>1.35</t>
  </si>
  <si>
    <t>1.36</t>
  </si>
  <si>
    <t>1.40</t>
  </si>
  <si>
    <t>1.41</t>
  </si>
  <si>
    <t>1.42</t>
  </si>
  <si>
    <t>1.80</t>
  </si>
  <si>
    <t>2.10</t>
  </si>
  <si>
    <t>2.11</t>
  </si>
  <si>
    <t>2.20</t>
  </si>
  <si>
    <t>2.21</t>
  </si>
  <si>
    <t>2.40</t>
  </si>
  <si>
    <t>2.42</t>
  </si>
  <si>
    <t>2.45</t>
  </si>
  <si>
    <t>2.53</t>
  </si>
  <si>
    <t>2.55</t>
  </si>
  <si>
    <t>2.58</t>
  </si>
  <si>
    <t>2.59</t>
  </si>
  <si>
    <t>2.60</t>
  </si>
  <si>
    <t>11.11</t>
  </si>
  <si>
    <t>nur Disziplinen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</si>
</sst>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 * #,##0.00&quot; € &quot;;\-* #,##0.00&quot; € &quot;;\ * \-#&quot; € &quot;;\ @\ "/>
    <numFmt numFmtId="167" formatCode="#,##0.00&quot; €&quot;;[Red]\-#,##0.00&quot; €&quot;"/>
    <numFmt numFmtId="168" formatCode="#,##0.00&quot; €&quot;"/>
    <numFmt numFmtId="169" formatCode="00"/>
    <numFmt numFmtId="170" formatCode="[$-407]dddd\,\ d\.\ mmmm\ yyyy"/>
    <numFmt numFmtId="171" formatCode="yyyy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i/>
      <sz val="16"/>
      <color indexed="12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i/>
      <sz val="12"/>
      <color indexed="12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Calibri"/>
      <family val="2"/>
    </font>
    <font>
      <i/>
      <sz val="10"/>
      <color indexed="12"/>
      <name val="Arial"/>
      <family val="2"/>
    </font>
    <font>
      <sz val="14"/>
      <color indexed="8"/>
      <name val="Arial"/>
      <family val="2"/>
    </font>
    <font>
      <sz val="10"/>
      <color indexed="8"/>
      <name val="Wingdings 3"/>
      <family val="1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 style="thin">
        <color rgb="FF0000FF"/>
      </bottom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</border>
    <border>
      <left style="medium">
        <color rgb="FF0000FF"/>
      </left>
      <right style="medium">
        <color rgb="FF0000FF"/>
      </right>
      <top style="thin">
        <color rgb="FF0000FF"/>
      </top>
      <bottom style="double">
        <color rgb="FF0000FF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1" borderId="1" applyNumberFormat="0" applyAlignment="0" applyProtection="0"/>
    <xf numFmtId="0" fontId="10" fillId="27" borderId="0" applyNumberFormat="0" applyBorder="0" applyAlignment="0" applyProtection="0"/>
    <xf numFmtId="0" fontId="16" fillId="11" borderId="2" applyNumberFormat="0" applyAlignment="0" applyProtection="0"/>
    <xf numFmtId="164" fontId="1" fillId="0" borderId="0" applyFill="0" applyBorder="0" applyAlignment="0" applyProtection="0"/>
    <xf numFmtId="0" fontId="17" fillId="3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1" fillId="28" borderId="0" applyNumberFormat="0" applyBorder="0" applyAlignment="0" applyProtection="0"/>
    <xf numFmtId="16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1" fillId="12" borderId="0" applyNumberFormat="0" applyBorder="0" applyAlignment="0" applyProtection="0"/>
    <xf numFmtId="0" fontId="5" fillId="5" borderId="2" applyNumberFormat="0" applyAlignment="0" applyProtection="0"/>
    <xf numFmtId="0" fontId="0" fillId="5" borderId="4" applyNumberFormat="0" applyAlignment="0" applyProtection="0"/>
    <xf numFmtId="9" fontId="1" fillId="0" borderId="0" applyFill="0" applyBorder="0" applyAlignment="0" applyProtection="0"/>
    <xf numFmtId="0" fontId="22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26" borderId="9" applyNumberFormat="0" applyAlignment="0" applyProtection="0"/>
  </cellStyleXfs>
  <cellXfs count="190">
    <xf numFmtId="0" fontId="0" fillId="0" borderId="0" xfId="0" applyAlignment="1">
      <alignment/>
    </xf>
    <xf numFmtId="0" fontId="30" fillId="0" borderId="0" xfId="89" applyFont="1" applyFill="1" applyAlignment="1">
      <alignment vertical="center"/>
      <protection/>
    </xf>
    <xf numFmtId="49" fontId="30" fillId="0" borderId="0" xfId="89" applyNumberFormat="1" applyFont="1" applyFill="1" applyAlignment="1">
      <alignment vertical="center"/>
      <protection/>
    </xf>
    <xf numFmtId="0" fontId="30" fillId="0" borderId="0" xfId="89" applyFont="1" applyFill="1" applyAlignment="1">
      <alignment horizontal="center" vertical="center"/>
      <protection/>
    </xf>
    <xf numFmtId="0" fontId="30" fillId="0" borderId="0" xfId="89" applyFont="1" applyFill="1" applyBorder="1" applyAlignment="1">
      <alignment vertical="center"/>
      <protection/>
    </xf>
    <xf numFmtId="0" fontId="30" fillId="0" borderId="0" xfId="89" applyNumberFormat="1" applyFont="1" applyFill="1" applyAlignment="1">
      <alignment horizontal="center" vertical="center"/>
      <protection/>
    </xf>
    <xf numFmtId="49" fontId="31" fillId="0" borderId="0" xfId="89" applyNumberFormat="1" applyFont="1" applyFill="1" applyAlignment="1">
      <alignment vertical="center"/>
      <protection/>
    </xf>
    <xf numFmtId="0" fontId="32" fillId="0" borderId="0" xfId="89" applyFont="1" applyFill="1" applyAlignment="1">
      <alignment vertical="center"/>
      <protection/>
    </xf>
    <xf numFmtId="49" fontId="32" fillId="0" borderId="10" xfId="89" applyNumberFormat="1" applyFont="1" applyFill="1" applyBorder="1" applyAlignment="1">
      <alignment horizontal="center" vertical="center"/>
      <protection/>
    </xf>
    <xf numFmtId="0" fontId="32" fillId="0" borderId="10" xfId="89" applyFont="1" applyFill="1" applyBorder="1" applyAlignment="1">
      <alignment horizontal="center" vertical="center"/>
      <protection/>
    </xf>
    <xf numFmtId="49" fontId="30" fillId="0" borderId="11" xfId="89" applyNumberFormat="1" applyFont="1" applyFill="1" applyBorder="1" applyAlignment="1">
      <alignment horizontal="center" vertical="center"/>
      <protection/>
    </xf>
    <xf numFmtId="0" fontId="30" fillId="0" borderId="11" xfId="89" applyFont="1" applyFill="1" applyBorder="1" applyAlignment="1">
      <alignment horizontal="center" vertical="center"/>
      <protection/>
    </xf>
    <xf numFmtId="0" fontId="30" fillId="0" borderId="12" xfId="89" applyFont="1" applyFill="1" applyBorder="1" applyAlignment="1">
      <alignment horizontal="center" vertical="center"/>
      <protection/>
    </xf>
    <xf numFmtId="0" fontId="30" fillId="0" borderId="13" xfId="89" applyFont="1" applyFill="1" applyBorder="1" applyAlignment="1">
      <alignment horizontal="center" vertical="center"/>
      <protection/>
    </xf>
    <xf numFmtId="0" fontId="30" fillId="0" borderId="14" xfId="89" applyFont="1" applyFill="1" applyBorder="1" applyAlignment="1">
      <alignment horizontal="center" vertical="center"/>
      <protection/>
    </xf>
    <xf numFmtId="49" fontId="30" fillId="0" borderId="15" xfId="89" applyNumberFormat="1" applyFont="1" applyFill="1" applyBorder="1" applyAlignment="1">
      <alignment horizontal="center" vertical="center"/>
      <protection/>
    </xf>
    <xf numFmtId="0" fontId="30" fillId="0" borderId="15" xfId="89" applyFont="1" applyFill="1" applyBorder="1" applyAlignment="1">
      <alignment vertical="center"/>
      <protection/>
    </xf>
    <xf numFmtId="0" fontId="30" fillId="0" borderId="16" xfId="89" applyFont="1" applyFill="1" applyBorder="1" applyAlignment="1">
      <alignment horizontal="center" vertical="center"/>
      <protection/>
    </xf>
    <xf numFmtId="0" fontId="30" fillId="0" borderId="17" xfId="89" applyFont="1" applyFill="1" applyBorder="1" applyAlignment="1">
      <alignment horizontal="center" vertical="center"/>
      <protection/>
    </xf>
    <xf numFmtId="49" fontId="30" fillId="0" borderId="16" xfId="89" applyNumberFormat="1" applyFont="1" applyFill="1" applyBorder="1" applyAlignment="1">
      <alignment horizontal="center" vertical="center"/>
      <protection/>
    </xf>
    <xf numFmtId="49" fontId="30" fillId="0" borderId="17" xfId="89" applyNumberFormat="1" applyFont="1" applyFill="1" applyBorder="1" applyAlignment="1">
      <alignment vertical="center"/>
      <protection/>
    </xf>
    <xf numFmtId="167" fontId="30" fillId="0" borderId="15" xfId="89" applyNumberFormat="1" applyFont="1" applyFill="1" applyBorder="1" applyAlignment="1">
      <alignment vertical="center"/>
      <protection/>
    </xf>
    <xf numFmtId="0" fontId="34" fillId="0" borderId="0" xfId="88" applyFont="1" applyFill="1" applyBorder="1" applyAlignment="1">
      <alignment horizontal="center" vertical="center"/>
      <protection/>
    </xf>
    <xf numFmtId="49" fontId="30" fillId="0" borderId="18" xfId="89" applyNumberFormat="1" applyFont="1" applyFill="1" applyBorder="1" applyAlignment="1">
      <alignment horizontal="center" vertical="center"/>
      <protection/>
    </xf>
    <xf numFmtId="0" fontId="30" fillId="0" borderId="18" xfId="89" applyFont="1" applyFill="1" applyBorder="1" applyAlignment="1">
      <alignment vertical="center"/>
      <protection/>
    </xf>
    <xf numFmtId="0" fontId="30" fillId="0" borderId="19" xfId="89" applyFont="1" applyFill="1" applyBorder="1" applyAlignment="1">
      <alignment horizontal="center" vertical="center"/>
      <protection/>
    </xf>
    <xf numFmtId="0" fontId="30" fillId="0" borderId="20" xfId="89" applyFont="1" applyFill="1" applyBorder="1" applyAlignment="1">
      <alignment horizontal="center" vertical="center"/>
      <protection/>
    </xf>
    <xf numFmtId="49" fontId="30" fillId="0" borderId="19" xfId="89" applyNumberFormat="1" applyFont="1" applyFill="1" applyBorder="1" applyAlignment="1">
      <alignment horizontal="center" vertical="center"/>
      <protection/>
    </xf>
    <xf numFmtId="49" fontId="30" fillId="0" borderId="20" xfId="89" applyNumberFormat="1" applyFont="1" applyFill="1" applyBorder="1" applyAlignment="1">
      <alignment vertical="center"/>
      <protection/>
    </xf>
    <xf numFmtId="167" fontId="30" fillId="0" borderId="18" xfId="89" applyNumberFormat="1" applyFont="1" applyFill="1" applyBorder="1" applyAlignment="1">
      <alignment vertical="center"/>
      <protection/>
    </xf>
    <xf numFmtId="49" fontId="30" fillId="0" borderId="20" xfId="89" applyNumberFormat="1" applyFont="1" applyFill="1" applyBorder="1" applyAlignment="1">
      <alignment horizontal="left" vertical="center"/>
      <protection/>
    </xf>
    <xf numFmtId="49" fontId="30" fillId="0" borderId="21" xfId="89" applyNumberFormat="1" applyFont="1" applyFill="1" applyBorder="1" applyAlignment="1">
      <alignment horizontal="center" vertical="center"/>
      <protection/>
    </xf>
    <xf numFmtId="0" fontId="30" fillId="0" borderId="21" xfId="89" applyFont="1" applyFill="1" applyBorder="1" applyAlignment="1">
      <alignment vertical="center"/>
      <protection/>
    </xf>
    <xf numFmtId="0" fontId="30" fillId="0" borderId="22" xfId="89" applyFont="1" applyFill="1" applyBorder="1" applyAlignment="1">
      <alignment horizontal="center" vertical="center"/>
      <protection/>
    </xf>
    <xf numFmtId="0" fontId="30" fillId="0" borderId="23" xfId="89" applyFont="1" applyFill="1" applyBorder="1" applyAlignment="1">
      <alignment horizontal="center" vertical="center"/>
      <protection/>
    </xf>
    <xf numFmtId="49" fontId="30" fillId="0" borderId="22" xfId="89" applyNumberFormat="1" applyFont="1" applyFill="1" applyBorder="1" applyAlignment="1">
      <alignment horizontal="center" vertical="center"/>
      <protection/>
    </xf>
    <xf numFmtId="49" fontId="30" fillId="0" borderId="23" xfId="89" applyNumberFormat="1" applyFont="1" applyFill="1" applyBorder="1" applyAlignment="1">
      <alignment vertical="center"/>
      <protection/>
    </xf>
    <xf numFmtId="167" fontId="30" fillId="0" borderId="21" xfId="89" applyNumberFormat="1" applyFont="1" applyFill="1" applyBorder="1" applyAlignment="1">
      <alignment vertical="center"/>
      <protection/>
    </xf>
    <xf numFmtId="49" fontId="30" fillId="0" borderId="10" xfId="89" applyNumberFormat="1" applyFont="1" applyFill="1" applyBorder="1" applyAlignment="1">
      <alignment horizontal="center" vertical="center"/>
      <protection/>
    </xf>
    <xf numFmtId="0" fontId="30" fillId="0" borderId="10" xfId="89" applyFont="1" applyFill="1" applyBorder="1" applyAlignment="1">
      <alignment vertical="center"/>
      <protection/>
    </xf>
    <xf numFmtId="0" fontId="30" fillId="0" borderId="24" xfId="89" applyFont="1" applyFill="1" applyBorder="1" applyAlignment="1">
      <alignment horizontal="center" vertical="center"/>
      <protection/>
    </xf>
    <xf numFmtId="0" fontId="30" fillId="0" borderId="25" xfId="89" applyFont="1" applyFill="1" applyBorder="1" applyAlignment="1">
      <alignment horizontal="center" vertical="center"/>
      <protection/>
    </xf>
    <xf numFmtId="49" fontId="30" fillId="0" borderId="24" xfId="89" applyNumberFormat="1" applyFont="1" applyFill="1" applyBorder="1" applyAlignment="1">
      <alignment horizontal="center" vertical="center"/>
      <protection/>
    </xf>
    <xf numFmtId="49" fontId="30" fillId="0" borderId="25" xfId="89" applyNumberFormat="1" applyFont="1" applyFill="1" applyBorder="1" applyAlignment="1">
      <alignment vertical="center"/>
      <protection/>
    </xf>
    <xf numFmtId="167" fontId="30" fillId="0" borderId="10" xfId="89" applyNumberFormat="1" applyFont="1" applyFill="1" applyBorder="1" applyAlignment="1">
      <alignment vertical="center"/>
      <protection/>
    </xf>
    <xf numFmtId="0" fontId="1" fillId="0" borderId="19" xfId="88" applyFill="1" applyBorder="1" applyAlignment="1">
      <alignment horizontal="center"/>
      <protection/>
    </xf>
    <xf numFmtId="0" fontId="1" fillId="0" borderId="20" xfId="88" applyFont="1" applyFill="1" applyBorder="1" applyAlignment="1">
      <alignment/>
      <protection/>
    </xf>
    <xf numFmtId="0" fontId="30" fillId="0" borderId="10" xfId="89" applyFont="1" applyFill="1" applyBorder="1" applyAlignment="1">
      <alignment horizontal="left" vertical="center" wrapText="1"/>
      <protection/>
    </xf>
    <xf numFmtId="49" fontId="30" fillId="0" borderId="25" xfId="89" applyNumberFormat="1" applyFont="1" applyFill="1" applyBorder="1" applyAlignment="1">
      <alignment horizontal="left" vertical="center"/>
      <protection/>
    </xf>
    <xf numFmtId="0" fontId="30" fillId="0" borderId="18" xfId="89" applyFont="1" applyFill="1" applyBorder="1" applyAlignment="1">
      <alignment horizontal="left" vertical="center" wrapText="1"/>
      <protection/>
    </xf>
    <xf numFmtId="0" fontId="30" fillId="0" borderId="21" xfId="89" applyFont="1" applyFill="1" applyBorder="1" applyAlignment="1">
      <alignment horizontal="left" vertical="center" wrapText="1"/>
      <protection/>
    </xf>
    <xf numFmtId="49" fontId="30" fillId="0" borderId="23" xfId="89" applyNumberFormat="1" applyFont="1" applyFill="1" applyBorder="1" applyAlignment="1">
      <alignment horizontal="left" vertical="center"/>
      <protection/>
    </xf>
    <xf numFmtId="0" fontId="30" fillId="0" borderId="0" xfId="89" applyFont="1" applyFill="1" applyBorder="1" applyAlignment="1">
      <alignment horizontal="center" vertical="center"/>
      <protection/>
    </xf>
    <xf numFmtId="0" fontId="35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49" fontId="35" fillId="0" borderId="0" xfId="0" applyNumberFormat="1" applyFont="1" applyAlignment="1" applyProtection="1">
      <alignment horizontal="center" vertical="center"/>
      <protection locked="0"/>
    </xf>
    <xf numFmtId="0" fontId="35" fillId="0" borderId="0" xfId="0" applyNumberFormat="1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26" xfId="0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6" fillId="0" borderId="27" xfId="0" applyFont="1" applyFill="1" applyBorder="1" applyAlignment="1" applyProtection="1">
      <alignment vertical="center"/>
      <protection locked="0"/>
    </xf>
    <xf numFmtId="0" fontId="46" fillId="0" borderId="27" xfId="0" applyNumberFormat="1" applyFont="1" applyFill="1" applyBorder="1" applyAlignment="1" applyProtection="1">
      <alignment horizontal="center" vertical="center"/>
      <protection locked="0"/>
    </xf>
    <xf numFmtId="49" fontId="46" fillId="0" borderId="27" xfId="0" applyNumberFormat="1" applyFont="1" applyFill="1" applyBorder="1" applyAlignment="1" applyProtection="1">
      <alignment horizontal="center" vertical="center"/>
      <protection locked="0"/>
    </xf>
    <xf numFmtId="0" fontId="47" fillId="12" borderId="28" xfId="0" applyNumberFormat="1" applyFont="1" applyFill="1" applyBorder="1" applyAlignment="1" applyProtection="1">
      <alignment horizontal="center" vertical="center"/>
      <protection/>
    </xf>
    <xf numFmtId="49" fontId="47" fillId="0" borderId="28" xfId="0" applyNumberFormat="1" applyFont="1" applyFill="1" applyBorder="1" applyAlignment="1" applyProtection="1">
      <alignment horizontal="center" vertical="center"/>
      <protection locked="0"/>
    </xf>
    <xf numFmtId="0" fontId="47" fillId="12" borderId="18" xfId="0" applyFont="1" applyFill="1" applyBorder="1" applyAlignment="1" applyProtection="1">
      <alignment vertical="center"/>
      <protection/>
    </xf>
    <xf numFmtId="0" fontId="47" fillId="12" borderId="18" xfId="0" applyFont="1" applyFill="1" applyBorder="1" applyAlignment="1" applyProtection="1">
      <alignment horizontal="center" vertical="center"/>
      <protection/>
    </xf>
    <xf numFmtId="0" fontId="47" fillId="0" borderId="18" xfId="0" applyNumberFormat="1" applyFont="1" applyFill="1" applyBorder="1" applyAlignment="1" applyProtection="1">
      <alignment horizontal="center" vertical="center"/>
      <protection locked="0"/>
    </xf>
    <xf numFmtId="0" fontId="47" fillId="0" borderId="18" xfId="0" applyFont="1" applyFill="1" applyBorder="1" applyAlignment="1" applyProtection="1">
      <alignment vertical="center"/>
      <protection locked="0"/>
    </xf>
    <xf numFmtId="14" fontId="47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8" xfId="0" applyFont="1" applyFill="1" applyBorder="1" applyAlignment="1" applyProtection="1">
      <alignment vertical="center"/>
      <protection locked="0"/>
    </xf>
    <xf numFmtId="14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12" borderId="28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12" borderId="28" xfId="0" applyFont="1" applyFill="1" applyBorder="1" applyAlignment="1" applyProtection="1">
      <alignment vertical="center"/>
      <protection/>
    </xf>
    <xf numFmtId="0" fontId="1" fillId="12" borderId="28" xfId="0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168" fontId="1" fillId="12" borderId="28" xfId="0" applyNumberFormat="1" applyFont="1" applyFill="1" applyBorder="1" applyAlignment="1" applyProtection="1">
      <alignment horizontal="right" vertical="center"/>
      <protection/>
    </xf>
    <xf numFmtId="0" fontId="1" fillId="12" borderId="18" xfId="0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12" borderId="1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49" fontId="41" fillId="0" borderId="29" xfId="0" applyNumberFormat="1" applyFont="1" applyBorder="1" applyAlignment="1" applyProtection="1">
      <alignment horizontal="center" vertical="center"/>
      <protection locked="0"/>
    </xf>
    <xf numFmtId="0" fontId="41" fillId="0" borderId="29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169" fontId="1" fillId="29" borderId="18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30" fillId="29" borderId="0" xfId="0" applyFont="1" applyFill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30" fillId="0" borderId="3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49" fontId="30" fillId="3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30" fillId="12" borderId="0" xfId="0" applyFont="1" applyFill="1" applyAlignment="1" applyProtection="1">
      <alignment horizontal="center" vertical="center"/>
      <protection/>
    </xf>
    <xf numFmtId="49" fontId="30" fillId="30" borderId="0" xfId="0" applyNumberFormat="1" applyFont="1" applyFill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right"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168" fontId="39" fillId="7" borderId="26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vertical="center"/>
      <protection/>
    </xf>
    <xf numFmtId="0" fontId="40" fillId="0" borderId="3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41" fillId="0" borderId="0" xfId="0" applyFont="1" applyAlignment="1" applyProtection="1">
      <alignment horizontal="center" vertical="center"/>
      <protection/>
    </xf>
    <xf numFmtId="0" fontId="35" fillId="29" borderId="10" xfId="0" applyFont="1" applyFill="1" applyBorder="1" applyAlignment="1" applyProtection="1">
      <alignment horizontal="center" vertical="center"/>
      <protection/>
    </xf>
    <xf numFmtId="0" fontId="41" fillId="29" borderId="29" xfId="0" applyFont="1" applyFill="1" applyBorder="1" applyAlignment="1" applyProtection="1">
      <alignment horizontal="center" vertical="center"/>
      <protection/>
    </xf>
    <xf numFmtId="0" fontId="46" fillId="0" borderId="27" xfId="0" applyNumberFormat="1" applyFont="1" applyFill="1" applyBorder="1" applyAlignment="1" applyProtection="1">
      <alignment horizontal="center" vertical="center"/>
      <protection/>
    </xf>
    <xf numFmtId="0" fontId="46" fillId="0" borderId="27" xfId="0" applyFont="1" applyFill="1" applyBorder="1" applyAlignment="1" applyProtection="1">
      <alignment vertical="center"/>
      <protection/>
    </xf>
    <xf numFmtId="0" fontId="46" fillId="0" borderId="27" xfId="0" applyFont="1" applyFill="1" applyBorder="1" applyAlignment="1" applyProtection="1">
      <alignment horizontal="center" vertical="center"/>
      <protection/>
    </xf>
    <xf numFmtId="0" fontId="43" fillId="29" borderId="29" xfId="0" applyFont="1" applyFill="1" applyBorder="1" applyAlignment="1" applyProtection="1">
      <alignment horizontal="center" vertical="center"/>
      <protection/>
    </xf>
    <xf numFmtId="168" fontId="35" fillId="0" borderId="27" xfId="0" applyNumberFormat="1" applyFont="1" applyFill="1" applyBorder="1" applyAlignment="1" applyProtection="1">
      <alignment horizontal="right" vertical="center"/>
      <protection/>
    </xf>
    <xf numFmtId="0" fontId="37" fillId="31" borderId="31" xfId="0" applyFont="1" applyFill="1" applyBorder="1" applyAlignment="1" applyProtection="1">
      <alignment horizontal="center" vertical="center"/>
      <protection locked="0"/>
    </xf>
    <xf numFmtId="169" fontId="30" fillId="0" borderId="24" xfId="89" applyNumberFormat="1" applyFont="1" applyFill="1" applyBorder="1" applyAlignment="1">
      <alignment horizontal="center" vertical="center"/>
      <protection/>
    </xf>
    <xf numFmtId="0" fontId="30" fillId="0" borderId="25" xfId="89" applyFont="1" applyFill="1" applyBorder="1" applyAlignment="1">
      <alignment vertical="center"/>
      <protection/>
    </xf>
    <xf numFmtId="169" fontId="30" fillId="0" borderId="19" xfId="89" applyNumberFormat="1" applyFont="1" applyFill="1" applyBorder="1" applyAlignment="1">
      <alignment horizontal="center" vertical="center"/>
      <protection/>
    </xf>
    <xf numFmtId="0" fontId="30" fillId="0" borderId="20" xfId="89" applyFont="1" applyFill="1" applyBorder="1" applyAlignment="1">
      <alignment vertical="center"/>
      <protection/>
    </xf>
    <xf numFmtId="169" fontId="30" fillId="0" borderId="22" xfId="89" applyNumberFormat="1" applyFont="1" applyFill="1" applyBorder="1" applyAlignment="1">
      <alignment horizontal="center" vertical="center"/>
      <protection/>
    </xf>
    <xf numFmtId="0" fontId="30" fillId="0" borderId="23" xfId="89" applyFont="1" applyFill="1" applyBorder="1" applyAlignment="1">
      <alignment vertical="center"/>
      <protection/>
    </xf>
    <xf numFmtId="169" fontId="51" fillId="29" borderId="18" xfId="0" applyNumberFormat="1" applyFont="1" applyFill="1" applyBorder="1" applyAlignment="1" applyProtection="1">
      <alignment horizontal="center" vertical="center"/>
      <protection/>
    </xf>
    <xf numFmtId="0" fontId="51" fillId="0" borderId="28" xfId="0" applyFont="1" applyFill="1" applyBorder="1" applyAlignment="1" applyProtection="1">
      <alignment vertical="center"/>
      <protection locked="0"/>
    </xf>
    <xf numFmtId="14" fontId="51" fillId="0" borderId="28" xfId="0" applyNumberFormat="1" applyFont="1" applyFill="1" applyBorder="1" applyAlignment="1" applyProtection="1">
      <alignment horizontal="center" vertical="center"/>
      <protection locked="0"/>
    </xf>
    <xf numFmtId="0" fontId="51" fillId="12" borderId="28" xfId="0" applyNumberFormat="1" applyFont="1" applyFill="1" applyBorder="1" applyAlignment="1" applyProtection="1">
      <alignment horizontal="center" vertical="center"/>
      <protection/>
    </xf>
    <xf numFmtId="0" fontId="51" fillId="0" borderId="28" xfId="0" applyNumberFormat="1" applyFont="1" applyFill="1" applyBorder="1" applyAlignment="1" applyProtection="1">
      <alignment horizontal="center" vertical="center"/>
      <protection locked="0"/>
    </xf>
    <xf numFmtId="0" fontId="51" fillId="0" borderId="18" xfId="0" applyNumberFormat="1" applyFont="1" applyFill="1" applyBorder="1" applyAlignment="1" applyProtection="1">
      <alignment horizontal="center" vertical="center"/>
      <protection locked="0"/>
    </xf>
    <xf numFmtId="0" fontId="51" fillId="0" borderId="18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vertical="center" textRotation="90" wrapText="1"/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30" fillId="29" borderId="0" xfId="0" applyFont="1" applyFill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30" fillId="12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5" fillId="29" borderId="10" xfId="0" applyFont="1" applyFill="1" applyBorder="1" applyAlignment="1" applyProtection="1">
      <alignment horizontal="center" vertical="center"/>
      <protection locked="0"/>
    </xf>
    <xf numFmtId="0" fontId="41" fillId="29" borderId="29" xfId="0" applyFont="1" applyFill="1" applyBorder="1" applyAlignment="1" applyProtection="1">
      <alignment horizontal="center" vertical="center"/>
      <protection locked="0"/>
    </xf>
    <xf numFmtId="0" fontId="41" fillId="0" borderId="29" xfId="0" applyFont="1" applyFill="1" applyBorder="1" applyAlignment="1" applyProtection="1">
      <alignment horizontal="center" vertical="center"/>
      <protection locked="0"/>
    </xf>
    <xf numFmtId="0" fontId="46" fillId="0" borderId="27" xfId="0" applyFont="1" applyFill="1" applyBorder="1" applyAlignment="1" applyProtection="1">
      <alignment horizontal="center" vertical="center"/>
      <protection locked="0"/>
    </xf>
    <xf numFmtId="0" fontId="51" fillId="0" borderId="28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/>
    </xf>
    <xf numFmtId="0" fontId="37" fillId="7" borderId="26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1" fillId="0" borderId="20" xfId="0" applyFont="1" applyBorder="1" applyAlignment="1" applyProtection="1">
      <alignment vertical="center"/>
      <protection locked="0"/>
    </xf>
    <xf numFmtId="0" fontId="56" fillId="0" borderId="0" xfId="0" applyNumberFormat="1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10" xfId="89" applyFont="1" applyFill="1" applyBorder="1" applyAlignment="1">
      <alignment horizontal="center" vertical="center"/>
      <protection/>
    </xf>
    <xf numFmtId="0" fontId="37" fillId="0" borderId="36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37" fillId="0" borderId="26" xfId="0" applyFont="1" applyFill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49" fontId="1" fillId="0" borderId="0" xfId="88" applyNumberFormat="1" applyFont="1" applyFill="1" applyBorder="1" applyAlignment="1">
      <alignment horizontal="center" vertical="center"/>
      <protection/>
    </xf>
    <xf numFmtId="49" fontId="34" fillId="0" borderId="0" xfId="88" applyNumberFormat="1" applyFont="1" applyFill="1" applyBorder="1" applyAlignment="1">
      <alignment horizontal="center" vertical="center"/>
      <protection/>
    </xf>
    <xf numFmtId="49" fontId="1" fillId="0" borderId="38" xfId="88" applyNumberFormat="1" applyFont="1" applyFill="1" applyBorder="1" applyAlignment="1">
      <alignment horizontal="center" vertical="center"/>
      <protection/>
    </xf>
    <xf numFmtId="0" fontId="30" fillId="0" borderId="38" xfId="89" applyFont="1" applyFill="1" applyBorder="1" applyAlignment="1">
      <alignment vertical="center"/>
      <protection/>
    </xf>
    <xf numFmtId="49" fontId="30" fillId="0" borderId="39" xfId="89" applyNumberFormat="1" applyFont="1" applyFill="1" applyBorder="1" applyAlignment="1">
      <alignment horizontal="center" vertical="center"/>
      <protection/>
    </xf>
    <xf numFmtId="0" fontId="30" fillId="0" borderId="39" xfId="89" applyFont="1" applyFill="1" applyBorder="1" applyAlignment="1">
      <alignment vertical="center"/>
      <protection/>
    </xf>
    <xf numFmtId="0" fontId="30" fillId="0" borderId="39" xfId="89" applyFont="1" applyFill="1" applyBorder="1" applyAlignment="1">
      <alignment horizontal="left" vertical="center" wrapText="1"/>
      <protection/>
    </xf>
    <xf numFmtId="0" fontId="33" fillId="0" borderId="40" xfId="88" applyFont="1" applyFill="1" applyBorder="1" applyAlignment="1">
      <alignment horizontal="center" vertical="center"/>
      <protection/>
    </xf>
    <xf numFmtId="0" fontId="1" fillId="0" borderId="41" xfId="88" applyFont="1" applyFill="1" applyBorder="1" applyAlignment="1">
      <alignment horizontal="center" vertical="center"/>
      <protection/>
    </xf>
    <xf numFmtId="0" fontId="30" fillId="0" borderId="41" xfId="89" applyFont="1" applyFill="1" applyBorder="1" applyAlignment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 wrapText="1"/>
      <protection/>
    </xf>
  </cellXfs>
  <cellStyles count="9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" xfId="51"/>
    <cellStyle name="Accent 1" xfId="52"/>
    <cellStyle name="Accent 2" xfId="53"/>
    <cellStyle name="Accent 3" xfId="54"/>
    <cellStyle name="Akzent1" xfId="55"/>
    <cellStyle name="Akzent2" xfId="56"/>
    <cellStyle name="Akzent3" xfId="57"/>
    <cellStyle name="Akzent4" xfId="58"/>
    <cellStyle name="Akzent5" xfId="59"/>
    <cellStyle name="Akzent6" xfId="60"/>
    <cellStyle name="Ausgabe" xfId="61"/>
    <cellStyle name="Bad" xfId="62"/>
    <cellStyle name="Berechnung" xfId="63"/>
    <cellStyle name="Comma [0]" xfId="64"/>
    <cellStyle name="Eingabe" xfId="65"/>
    <cellStyle name="Ergebnis" xfId="66"/>
    <cellStyle name="Erklärender Text" xfId="67"/>
    <cellStyle name="Error" xfId="68"/>
    <cellStyle name="Euro" xfId="69"/>
    <cellStyle name="Footnote" xfId="70"/>
    <cellStyle name="Good" xfId="71"/>
    <cellStyle name="Gut" xfId="72"/>
    <cellStyle name="Heading" xfId="73"/>
    <cellStyle name="Heading 1" xfId="74"/>
    <cellStyle name="Heading 2" xfId="75"/>
    <cellStyle name="Comma" xfId="76"/>
    <cellStyle name="Hyperlink" xfId="77"/>
    <cellStyle name="Neutral" xfId="78"/>
    <cellStyle name="Neutral 1" xfId="79"/>
    <cellStyle name="Note" xfId="80"/>
    <cellStyle name="Notiz" xfId="81"/>
    <cellStyle name="Percent" xfId="82"/>
    <cellStyle name="Schlecht" xfId="83"/>
    <cellStyle name="Standard 2" xfId="84"/>
    <cellStyle name="Standard 3" xfId="85"/>
    <cellStyle name="Standard 4" xfId="86"/>
    <cellStyle name="Standard 5" xfId="87"/>
    <cellStyle name="Standard_7409-21" xfId="88"/>
    <cellStyle name="Standard_Diziplinen KMS 2018" xfId="89"/>
    <cellStyle name="Status" xfId="90"/>
    <cellStyle name="Text" xfId="91"/>
    <cellStyle name="Überschrift" xfId="92"/>
    <cellStyle name="Überschrift 1" xfId="93"/>
    <cellStyle name="Überschrift 2" xfId="94"/>
    <cellStyle name="Überschrift 3" xfId="95"/>
    <cellStyle name="Überschrift 4" xfId="96"/>
    <cellStyle name="Verknüpfte Zelle" xfId="97"/>
    <cellStyle name="Currency" xfId="98"/>
    <cellStyle name="Currency [0]" xfId="99"/>
    <cellStyle name="Währung 2" xfId="100"/>
    <cellStyle name="Währung 3" xfId="101"/>
    <cellStyle name="Währung 4" xfId="102"/>
    <cellStyle name="Währung 5" xfId="103"/>
    <cellStyle name="Warnender Text" xfId="104"/>
    <cellStyle name="Warning" xfId="105"/>
    <cellStyle name="Zelle überprüfen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161925</xdr:rowOff>
    </xdr:from>
    <xdr:to>
      <xdr:col>5</xdr:col>
      <xdr:colOff>123825</xdr:colOff>
      <xdr:row>2</xdr:row>
      <xdr:rowOff>9525</xdr:rowOff>
    </xdr:to>
    <xdr:pic>
      <xdr:nvPicPr>
        <xdr:cNvPr id="1" name="cmdMeldebo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4086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B2:F27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.140625" style="157" customWidth="1"/>
    <col min="2" max="2" width="18.8515625" style="157" customWidth="1"/>
    <col min="3" max="3" width="10.8515625" style="157" customWidth="1"/>
    <col min="4" max="4" width="5.57421875" style="157" customWidth="1"/>
    <col min="5" max="5" width="10.8515625" style="157" customWidth="1"/>
    <col min="6" max="6" width="27.8515625" style="157" customWidth="1"/>
    <col min="7" max="16384" width="10.8515625" style="157" customWidth="1"/>
  </cols>
  <sheetData>
    <row r="2" ht="12.75">
      <c r="B2" s="160" t="s">
        <v>353</v>
      </c>
    </row>
    <row r="3" ht="12.75" thickBot="1"/>
    <row r="4" spans="2:6" s="158" customFormat="1" ht="18">
      <c r="B4" s="170" t="s">
        <v>354</v>
      </c>
      <c r="C4" s="171"/>
      <c r="E4" s="170" t="s">
        <v>357</v>
      </c>
      <c r="F4" s="171"/>
    </row>
    <row r="5" spans="2:6" s="162" customFormat="1" ht="15">
      <c r="B5" s="163" t="s">
        <v>355</v>
      </c>
      <c r="C5" s="164" t="s">
        <v>356</v>
      </c>
      <c r="E5" s="163" t="s">
        <v>358</v>
      </c>
      <c r="F5" s="164" t="s">
        <v>326</v>
      </c>
    </row>
    <row r="6" ht="1.5" customHeight="1"/>
    <row r="7" spans="5:6" ht="12">
      <c r="E7" s="161">
        <v>4101</v>
      </c>
      <c r="F7" s="165" t="s">
        <v>359</v>
      </c>
    </row>
    <row r="8" spans="5:6" ht="12">
      <c r="E8" s="159">
        <v>4103</v>
      </c>
      <c r="F8" s="166" t="s">
        <v>360</v>
      </c>
    </row>
    <row r="9" spans="5:6" ht="12">
      <c r="E9" s="159">
        <v>4104</v>
      </c>
      <c r="F9" s="166" t="s">
        <v>361</v>
      </c>
    </row>
    <row r="10" spans="5:6" ht="12">
      <c r="E10" s="159">
        <v>4105</v>
      </c>
      <c r="F10" s="166" t="s">
        <v>362</v>
      </c>
    </row>
    <row r="11" spans="5:6" ht="12">
      <c r="E11" s="159">
        <v>4106</v>
      </c>
      <c r="F11" s="166" t="s">
        <v>363</v>
      </c>
    </row>
    <row r="12" spans="5:6" ht="12">
      <c r="E12" s="159">
        <v>4107</v>
      </c>
      <c r="F12" s="166" t="s">
        <v>364</v>
      </c>
    </row>
    <row r="13" spans="5:6" ht="12">
      <c r="E13" s="159">
        <v>4108</v>
      </c>
      <c r="F13" s="166" t="s">
        <v>365</v>
      </c>
    </row>
    <row r="14" spans="5:6" ht="12">
      <c r="E14" s="159">
        <v>4109</v>
      </c>
      <c r="F14" s="166" t="s">
        <v>366</v>
      </c>
    </row>
    <row r="15" spans="5:6" ht="12">
      <c r="E15" s="159">
        <v>4112</v>
      </c>
      <c r="F15" s="166" t="s">
        <v>367</v>
      </c>
    </row>
    <row r="16" spans="5:6" ht="12">
      <c r="E16" s="159">
        <v>4113</v>
      </c>
      <c r="F16" s="166" t="s">
        <v>368</v>
      </c>
    </row>
    <row r="17" spans="5:6" ht="12">
      <c r="E17" s="159">
        <v>4116</v>
      </c>
      <c r="F17" s="166" t="s">
        <v>369</v>
      </c>
    </row>
    <row r="18" spans="5:6" ht="12">
      <c r="E18" s="159">
        <v>4119</v>
      </c>
      <c r="F18" s="166" t="s">
        <v>370</v>
      </c>
    </row>
    <row r="19" spans="5:6" ht="12">
      <c r="E19" s="159">
        <v>4120</v>
      </c>
      <c r="F19" s="166" t="s">
        <v>371</v>
      </c>
    </row>
    <row r="20" spans="5:6" ht="12">
      <c r="E20" s="159">
        <v>4121</v>
      </c>
      <c r="F20" s="166" t="s">
        <v>372</v>
      </c>
    </row>
    <row r="21" spans="5:6" ht="12">
      <c r="E21" s="159">
        <v>4122</v>
      </c>
      <c r="F21" s="166" t="s">
        <v>373</v>
      </c>
    </row>
    <row r="22" spans="5:6" ht="12">
      <c r="E22" s="159">
        <v>4123</v>
      </c>
      <c r="F22" s="166" t="s">
        <v>374</v>
      </c>
    </row>
    <row r="23" spans="5:6" ht="12">
      <c r="E23" s="159">
        <v>4125</v>
      </c>
      <c r="F23" s="166" t="s">
        <v>375</v>
      </c>
    </row>
    <row r="24" spans="5:6" ht="12">
      <c r="E24" s="159">
        <v>4128</v>
      </c>
      <c r="F24" s="166" t="s">
        <v>376</v>
      </c>
    </row>
    <row r="25" spans="5:6" ht="12">
      <c r="E25" s="159">
        <v>4129</v>
      </c>
      <c r="F25" s="166" t="s">
        <v>377</v>
      </c>
    </row>
    <row r="26" spans="5:6" ht="12">
      <c r="E26" s="159">
        <v>4131</v>
      </c>
      <c r="F26" s="166" t="s">
        <v>378</v>
      </c>
    </row>
    <row r="27" spans="5:6" ht="12">
      <c r="E27" s="159">
        <v>4133</v>
      </c>
      <c r="F27" s="166" t="s">
        <v>379</v>
      </c>
    </row>
  </sheetData>
  <sheetProtection/>
  <mergeCells count="2">
    <mergeCell ref="E4:F4"/>
    <mergeCell ref="B4:C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M2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1" sqref="I1"/>
    </sheetView>
  </sheetViews>
  <sheetFormatPr defaultColWidth="11.421875" defaultRowHeight="15"/>
  <cols>
    <col min="1" max="1" width="3.421875" style="1" customWidth="1"/>
    <col min="2" max="2" width="11.421875" style="2" customWidth="1"/>
    <col min="3" max="3" width="23.8515625" style="1" customWidth="1"/>
    <col min="4" max="5" width="5.7109375" style="3" customWidth="1"/>
    <col min="6" max="6" width="4.8515625" style="3" customWidth="1"/>
    <col min="7" max="7" width="14.8515625" style="1" customWidth="1"/>
    <col min="8" max="8" width="4.7109375" style="3" customWidth="1"/>
    <col min="9" max="9" width="12.7109375" style="1" customWidth="1"/>
    <col min="10" max="10" width="7.7109375" style="1" customWidth="1"/>
    <col min="11" max="11" width="3.7109375" style="1" customWidth="1"/>
    <col min="12" max="12" width="7.421875" style="4" bestFit="1" customWidth="1"/>
    <col min="13" max="13" width="23.8515625" style="1" customWidth="1"/>
    <col min="14" max="16384" width="11.421875" style="1" customWidth="1"/>
  </cols>
  <sheetData>
    <row r="1" spans="1:13" ht="12">
      <c r="A1" s="1">
        <v>1</v>
      </c>
      <c r="B1" s="5">
        <f aca="true" t="shared" si="0" ref="B1:K1">A1+1</f>
        <v>2</v>
      </c>
      <c r="C1" s="5">
        <f t="shared" si="0"/>
        <v>3</v>
      </c>
      <c r="D1" s="5">
        <f t="shared" si="0"/>
        <v>4</v>
      </c>
      <c r="E1" s="5">
        <f t="shared" si="0"/>
        <v>5</v>
      </c>
      <c r="F1" s="5">
        <f t="shared" si="0"/>
        <v>6</v>
      </c>
      <c r="G1" s="5">
        <f t="shared" si="0"/>
        <v>7</v>
      </c>
      <c r="H1" s="5">
        <f t="shared" si="0"/>
        <v>8</v>
      </c>
      <c r="I1" s="5">
        <f t="shared" si="0"/>
        <v>9</v>
      </c>
      <c r="J1" s="5">
        <f t="shared" si="0"/>
        <v>10</v>
      </c>
      <c r="K1" s="5">
        <f>J1+1</f>
        <v>11</v>
      </c>
      <c r="L1" s="5">
        <f>K1+1</f>
        <v>12</v>
      </c>
      <c r="M1" s="5">
        <f>L1+1</f>
        <v>13</v>
      </c>
    </row>
    <row r="2" ht="24.75">
      <c r="B2" s="6" t="s">
        <v>381</v>
      </c>
    </row>
    <row r="3" ht="12.75" thickBot="1"/>
    <row r="4" spans="2:13" s="7" customFormat="1" ht="27" customHeight="1">
      <c r="B4" s="8" t="s">
        <v>0</v>
      </c>
      <c r="C4" s="9" t="s">
        <v>1</v>
      </c>
      <c r="D4" s="172" t="s">
        <v>2</v>
      </c>
      <c r="E4" s="172"/>
      <c r="F4" s="172" t="s">
        <v>3</v>
      </c>
      <c r="G4" s="172"/>
      <c r="H4" s="172"/>
      <c r="I4" s="172"/>
      <c r="J4" s="9" t="s">
        <v>4</v>
      </c>
      <c r="L4" s="186" t="s">
        <v>404</v>
      </c>
      <c r="M4" s="186"/>
    </row>
    <row r="5" spans="2:13" ht="13.5" customHeight="1" thickBot="1">
      <c r="B5" s="10" t="s">
        <v>5</v>
      </c>
      <c r="C5" s="11" t="s">
        <v>1</v>
      </c>
      <c r="D5" s="12" t="s">
        <v>6</v>
      </c>
      <c r="E5" s="13" t="s">
        <v>7</v>
      </c>
      <c r="F5" s="12" t="s">
        <v>5</v>
      </c>
      <c r="G5" s="14" t="s">
        <v>8</v>
      </c>
      <c r="H5" s="12" t="s">
        <v>5</v>
      </c>
      <c r="I5" s="14" t="s">
        <v>9</v>
      </c>
      <c r="J5" s="11" t="s">
        <v>10</v>
      </c>
      <c r="L5" s="187" t="s">
        <v>382</v>
      </c>
      <c r="M5" s="188" t="s">
        <v>333</v>
      </c>
    </row>
    <row r="6" spans="2:13" ht="12.75" thickTop="1">
      <c r="B6" s="15" t="s">
        <v>11</v>
      </c>
      <c r="C6" s="16" t="s">
        <v>12</v>
      </c>
      <c r="D6" s="17">
        <v>21</v>
      </c>
      <c r="E6" s="18">
        <v>40</v>
      </c>
      <c r="F6" s="19">
        <v>10</v>
      </c>
      <c r="G6" s="20" t="s">
        <v>13</v>
      </c>
      <c r="H6" s="19" t="s">
        <v>14</v>
      </c>
      <c r="I6" s="20" t="s">
        <v>15</v>
      </c>
      <c r="J6" s="21">
        <v>4.5</v>
      </c>
      <c r="L6" s="181" t="s">
        <v>383</v>
      </c>
      <c r="M6" s="182" t="s">
        <v>12</v>
      </c>
    </row>
    <row r="7" spans="2:13" ht="12">
      <c r="B7" s="23" t="s">
        <v>16</v>
      </c>
      <c r="C7" s="24" t="s">
        <v>12</v>
      </c>
      <c r="D7" s="25">
        <v>21</v>
      </c>
      <c r="E7" s="26">
        <v>40</v>
      </c>
      <c r="F7" s="27">
        <v>11</v>
      </c>
      <c r="G7" s="28" t="s">
        <v>17</v>
      </c>
      <c r="H7" s="27">
        <v>11</v>
      </c>
      <c r="I7" s="28" t="s">
        <v>18</v>
      </c>
      <c r="J7" s="29">
        <v>4.5</v>
      </c>
      <c r="L7" s="183" t="s">
        <v>384</v>
      </c>
      <c r="M7" s="184" t="s">
        <v>58</v>
      </c>
    </row>
    <row r="8" spans="2:13" ht="12">
      <c r="B8" s="23" t="s">
        <v>19</v>
      </c>
      <c r="C8" s="24" t="s">
        <v>12</v>
      </c>
      <c r="D8" s="25">
        <v>41</v>
      </c>
      <c r="E8" s="26">
        <v>50</v>
      </c>
      <c r="F8" s="27">
        <v>12</v>
      </c>
      <c r="G8" s="28" t="s">
        <v>20</v>
      </c>
      <c r="H8" s="27" t="s">
        <v>14</v>
      </c>
      <c r="I8" s="28" t="s">
        <v>15</v>
      </c>
      <c r="J8" s="29">
        <v>4.5</v>
      </c>
      <c r="L8" s="183" t="s">
        <v>385</v>
      </c>
      <c r="M8" s="184" t="s">
        <v>85</v>
      </c>
    </row>
    <row r="9" spans="2:13" ht="12">
      <c r="B9" s="23" t="s">
        <v>21</v>
      </c>
      <c r="C9" s="24" t="s">
        <v>12</v>
      </c>
      <c r="D9" s="25">
        <v>41</v>
      </c>
      <c r="E9" s="26">
        <v>50</v>
      </c>
      <c r="F9" s="27">
        <v>13</v>
      </c>
      <c r="G9" s="28" t="s">
        <v>22</v>
      </c>
      <c r="H9" s="27">
        <v>11</v>
      </c>
      <c r="I9" s="28" t="s">
        <v>18</v>
      </c>
      <c r="J9" s="29">
        <v>4.5</v>
      </c>
      <c r="L9" s="183" t="s">
        <v>386</v>
      </c>
      <c r="M9" s="184" t="s">
        <v>95</v>
      </c>
    </row>
    <row r="10" spans="2:13" ht="12">
      <c r="B10" s="23" t="s">
        <v>23</v>
      </c>
      <c r="C10" s="24" t="s">
        <v>12</v>
      </c>
      <c r="D10" s="25">
        <v>51</v>
      </c>
      <c r="E10" s="26">
        <v>60</v>
      </c>
      <c r="F10" s="27">
        <v>14</v>
      </c>
      <c r="G10" s="28" t="s">
        <v>24</v>
      </c>
      <c r="H10" s="27" t="s">
        <v>25</v>
      </c>
      <c r="I10" s="30" t="s">
        <v>24</v>
      </c>
      <c r="J10" s="29">
        <v>4.5</v>
      </c>
      <c r="L10" s="183" t="s">
        <v>387</v>
      </c>
      <c r="M10" s="184" t="s">
        <v>110</v>
      </c>
    </row>
    <row r="11" spans="2:13" ht="12">
      <c r="B11" s="23" t="s">
        <v>26</v>
      </c>
      <c r="C11" s="24" t="s">
        <v>12</v>
      </c>
      <c r="D11" s="25">
        <v>51</v>
      </c>
      <c r="E11" s="26">
        <v>60</v>
      </c>
      <c r="F11" s="27">
        <v>15</v>
      </c>
      <c r="G11" s="28" t="s">
        <v>27</v>
      </c>
      <c r="H11" s="27">
        <v>15</v>
      </c>
      <c r="I11" s="28" t="s">
        <v>27</v>
      </c>
      <c r="J11" s="29">
        <v>4.5</v>
      </c>
      <c r="L11" s="183" t="s">
        <v>388</v>
      </c>
      <c r="M11" s="184" t="s">
        <v>125</v>
      </c>
    </row>
    <row r="12" spans="2:13" ht="12">
      <c r="B12" s="23" t="s">
        <v>28</v>
      </c>
      <c r="C12" s="24" t="s">
        <v>12</v>
      </c>
      <c r="D12" s="25">
        <v>61</v>
      </c>
      <c r="E12" s="26">
        <v>70</v>
      </c>
      <c r="F12" s="27">
        <v>16</v>
      </c>
      <c r="G12" s="28" t="s">
        <v>29</v>
      </c>
      <c r="H12" s="27">
        <v>16</v>
      </c>
      <c r="I12" s="28" t="s">
        <v>29</v>
      </c>
      <c r="J12" s="29">
        <v>4.5</v>
      </c>
      <c r="L12" s="183" t="s">
        <v>389</v>
      </c>
      <c r="M12" s="185" t="s">
        <v>138</v>
      </c>
    </row>
    <row r="13" spans="2:13" ht="12">
      <c r="B13" s="23" t="s">
        <v>30</v>
      </c>
      <c r="C13" s="24" t="s">
        <v>12</v>
      </c>
      <c r="D13" s="25">
        <v>61</v>
      </c>
      <c r="E13" s="26">
        <v>70</v>
      </c>
      <c r="F13" s="27">
        <v>17</v>
      </c>
      <c r="G13" s="28" t="s">
        <v>31</v>
      </c>
      <c r="H13" s="27">
        <v>15</v>
      </c>
      <c r="I13" s="28" t="s">
        <v>27</v>
      </c>
      <c r="J13" s="29">
        <v>4.5</v>
      </c>
      <c r="L13" s="183" t="s">
        <v>390</v>
      </c>
      <c r="M13" s="184" t="s">
        <v>159</v>
      </c>
    </row>
    <row r="14" spans="2:13" ht="12">
      <c r="B14" s="23" t="s">
        <v>32</v>
      </c>
      <c r="C14" s="24" t="s">
        <v>12</v>
      </c>
      <c r="D14" s="25">
        <v>71</v>
      </c>
      <c r="E14" s="26">
        <v>99</v>
      </c>
      <c r="F14" s="27">
        <v>18</v>
      </c>
      <c r="G14" s="28" t="s">
        <v>33</v>
      </c>
      <c r="H14" s="27">
        <v>16</v>
      </c>
      <c r="I14" s="28" t="s">
        <v>29</v>
      </c>
      <c r="J14" s="29">
        <v>4.5</v>
      </c>
      <c r="L14" s="183" t="s">
        <v>391</v>
      </c>
      <c r="M14" s="184" t="s">
        <v>174</v>
      </c>
    </row>
    <row r="15" spans="2:13" ht="12">
      <c r="B15" s="23" t="s">
        <v>34</v>
      </c>
      <c r="C15" s="24" t="s">
        <v>12</v>
      </c>
      <c r="D15" s="25">
        <v>12</v>
      </c>
      <c r="E15" s="26">
        <v>14</v>
      </c>
      <c r="F15" s="27">
        <v>20</v>
      </c>
      <c r="G15" s="28" t="s">
        <v>35</v>
      </c>
      <c r="H15" s="27" t="s">
        <v>36</v>
      </c>
      <c r="I15" s="28" t="s">
        <v>37</v>
      </c>
      <c r="J15" s="29">
        <v>4.5</v>
      </c>
      <c r="L15" s="183" t="s">
        <v>392</v>
      </c>
      <c r="M15" s="184" t="s">
        <v>192</v>
      </c>
    </row>
    <row r="16" spans="2:13" ht="12">
      <c r="B16" s="23" t="s">
        <v>38</v>
      </c>
      <c r="C16" s="24" t="s">
        <v>12</v>
      </c>
      <c r="D16" s="25">
        <v>12</v>
      </c>
      <c r="E16" s="26">
        <v>14</v>
      </c>
      <c r="F16" s="27">
        <v>21</v>
      </c>
      <c r="G16" s="28" t="s">
        <v>39</v>
      </c>
      <c r="H16" s="27" t="s">
        <v>36</v>
      </c>
      <c r="I16" s="28" t="s">
        <v>37</v>
      </c>
      <c r="J16" s="29">
        <v>4.5</v>
      </c>
      <c r="L16" s="183" t="s">
        <v>393</v>
      </c>
      <c r="M16" s="184" t="s">
        <v>205</v>
      </c>
    </row>
    <row r="17" spans="2:13" ht="12">
      <c r="B17" s="23" t="s">
        <v>40</v>
      </c>
      <c r="C17" s="24" t="s">
        <v>12</v>
      </c>
      <c r="D17" s="25">
        <v>15</v>
      </c>
      <c r="E17" s="26">
        <v>16</v>
      </c>
      <c r="F17" s="27">
        <v>30</v>
      </c>
      <c r="G17" s="28" t="s">
        <v>41</v>
      </c>
      <c r="H17" s="27">
        <v>30</v>
      </c>
      <c r="I17" s="28" t="s">
        <v>42</v>
      </c>
      <c r="J17" s="29">
        <v>4.5</v>
      </c>
      <c r="L17" s="183" t="s">
        <v>394</v>
      </c>
      <c r="M17" s="184" t="s">
        <v>218</v>
      </c>
    </row>
    <row r="18" spans="2:13" ht="12">
      <c r="B18" s="23" t="s">
        <v>43</v>
      </c>
      <c r="C18" s="24" t="s">
        <v>12</v>
      </c>
      <c r="D18" s="25">
        <v>15</v>
      </c>
      <c r="E18" s="26">
        <v>16</v>
      </c>
      <c r="F18" s="27">
        <v>31</v>
      </c>
      <c r="G18" s="28" t="s">
        <v>44</v>
      </c>
      <c r="H18" s="27">
        <v>30</v>
      </c>
      <c r="I18" s="28" t="s">
        <v>42</v>
      </c>
      <c r="J18" s="29">
        <v>4.5</v>
      </c>
      <c r="L18" s="183" t="s">
        <v>395</v>
      </c>
      <c r="M18" s="184" t="s">
        <v>231</v>
      </c>
    </row>
    <row r="19" spans="2:13" ht="12">
      <c r="B19" s="23" t="s">
        <v>45</v>
      </c>
      <c r="C19" s="24" t="s">
        <v>12</v>
      </c>
      <c r="D19" s="25">
        <v>19</v>
      </c>
      <c r="E19" s="26">
        <v>20</v>
      </c>
      <c r="F19" s="27">
        <v>40</v>
      </c>
      <c r="G19" s="28" t="s">
        <v>46</v>
      </c>
      <c r="H19" s="27" t="s">
        <v>47</v>
      </c>
      <c r="I19" s="28" t="s">
        <v>48</v>
      </c>
      <c r="J19" s="29">
        <v>4.5</v>
      </c>
      <c r="L19" s="183" t="s">
        <v>396</v>
      </c>
      <c r="M19" s="184" t="s">
        <v>247</v>
      </c>
    </row>
    <row r="20" spans="2:13" ht="12">
      <c r="B20" s="23" t="s">
        <v>49</v>
      </c>
      <c r="C20" s="24" t="s">
        <v>12</v>
      </c>
      <c r="D20" s="25">
        <v>19</v>
      </c>
      <c r="E20" s="26">
        <v>20</v>
      </c>
      <c r="F20" s="27">
        <v>41</v>
      </c>
      <c r="G20" s="28" t="s">
        <v>50</v>
      </c>
      <c r="H20" s="27" t="s">
        <v>51</v>
      </c>
      <c r="I20" s="28" t="s">
        <v>52</v>
      </c>
      <c r="J20" s="29">
        <v>4.5</v>
      </c>
      <c r="L20" s="183" t="s">
        <v>397</v>
      </c>
      <c r="M20" s="184" t="s">
        <v>269</v>
      </c>
    </row>
    <row r="21" spans="2:13" ht="12">
      <c r="B21" s="23" t="s">
        <v>53</v>
      </c>
      <c r="C21" s="24" t="s">
        <v>12</v>
      </c>
      <c r="D21" s="25">
        <v>17</v>
      </c>
      <c r="E21" s="26">
        <v>18</v>
      </c>
      <c r="F21" s="27">
        <v>42</v>
      </c>
      <c r="G21" s="28" t="s">
        <v>54</v>
      </c>
      <c r="H21" s="27" t="s">
        <v>47</v>
      </c>
      <c r="I21" s="28" t="s">
        <v>48</v>
      </c>
      <c r="J21" s="29">
        <v>4.5</v>
      </c>
      <c r="L21" s="183" t="s">
        <v>398</v>
      </c>
      <c r="M21" s="184" t="s">
        <v>278</v>
      </c>
    </row>
    <row r="22" spans="2:13" ht="12.75" thickBot="1">
      <c r="B22" s="31" t="s">
        <v>55</v>
      </c>
      <c r="C22" s="32" t="s">
        <v>12</v>
      </c>
      <c r="D22" s="33">
        <v>17</v>
      </c>
      <c r="E22" s="34">
        <v>18</v>
      </c>
      <c r="F22" s="35">
        <v>43</v>
      </c>
      <c r="G22" s="36" t="s">
        <v>56</v>
      </c>
      <c r="H22" s="35" t="s">
        <v>51</v>
      </c>
      <c r="I22" s="36" t="s">
        <v>52</v>
      </c>
      <c r="J22" s="37">
        <v>4.5</v>
      </c>
      <c r="L22" s="183" t="s">
        <v>399</v>
      </c>
      <c r="M22" s="184" t="s">
        <v>287</v>
      </c>
    </row>
    <row r="23" spans="2:13" ht="12">
      <c r="B23" s="38" t="s">
        <v>57</v>
      </c>
      <c r="C23" s="39" t="s">
        <v>58</v>
      </c>
      <c r="D23" s="40">
        <v>35</v>
      </c>
      <c r="E23" s="41">
        <v>50</v>
      </c>
      <c r="F23" s="42">
        <v>10</v>
      </c>
      <c r="G23" s="43" t="s">
        <v>15</v>
      </c>
      <c r="H23" s="42">
        <v>10</v>
      </c>
      <c r="I23" s="43" t="s">
        <v>15</v>
      </c>
      <c r="J23" s="44">
        <v>4.5</v>
      </c>
      <c r="L23" s="183" t="s">
        <v>400</v>
      </c>
      <c r="M23" s="184" t="s">
        <v>296</v>
      </c>
    </row>
    <row r="24" spans="2:13" ht="12">
      <c r="B24" s="23" t="s">
        <v>59</v>
      </c>
      <c r="C24" s="24" t="s">
        <v>58</v>
      </c>
      <c r="D24" s="25">
        <v>35</v>
      </c>
      <c r="E24" s="26">
        <v>50</v>
      </c>
      <c r="F24" s="27">
        <v>11</v>
      </c>
      <c r="G24" s="28" t="s">
        <v>18</v>
      </c>
      <c r="H24" s="27">
        <v>10</v>
      </c>
      <c r="I24" s="28" t="s">
        <v>15</v>
      </c>
      <c r="J24" s="29">
        <v>4.5</v>
      </c>
      <c r="L24" s="183" t="s">
        <v>401</v>
      </c>
      <c r="M24" s="184" t="s">
        <v>305</v>
      </c>
    </row>
    <row r="25" spans="2:13" ht="12">
      <c r="B25" s="23" t="s">
        <v>60</v>
      </c>
      <c r="C25" s="24" t="s">
        <v>58</v>
      </c>
      <c r="D25" s="25">
        <v>12</v>
      </c>
      <c r="E25" s="26">
        <v>14</v>
      </c>
      <c r="F25" s="27" t="s">
        <v>36</v>
      </c>
      <c r="G25" s="28" t="s">
        <v>37</v>
      </c>
      <c r="H25" s="27" t="s">
        <v>36</v>
      </c>
      <c r="I25" s="28" t="s">
        <v>37</v>
      </c>
      <c r="J25" s="29">
        <v>4.5</v>
      </c>
      <c r="L25" s="183" t="s">
        <v>402</v>
      </c>
      <c r="M25" s="184" t="s">
        <v>314</v>
      </c>
    </row>
    <row r="26" spans="2:13" ht="12">
      <c r="B26" s="23" t="s">
        <v>61</v>
      </c>
      <c r="C26" s="24" t="s">
        <v>58</v>
      </c>
      <c r="D26" s="25">
        <v>12</v>
      </c>
      <c r="E26" s="26">
        <v>14</v>
      </c>
      <c r="F26" s="27" t="s">
        <v>62</v>
      </c>
      <c r="G26" s="28" t="s">
        <v>63</v>
      </c>
      <c r="H26" s="27" t="s">
        <v>36</v>
      </c>
      <c r="I26" s="28" t="s">
        <v>37</v>
      </c>
      <c r="J26" s="29">
        <v>4.5</v>
      </c>
      <c r="L26" s="183" t="s">
        <v>403</v>
      </c>
      <c r="M26" s="184" t="s">
        <v>340</v>
      </c>
    </row>
    <row r="27" spans="2:12" ht="12">
      <c r="B27" s="23" t="s">
        <v>64</v>
      </c>
      <c r="C27" s="24" t="s">
        <v>58</v>
      </c>
      <c r="D27" s="25">
        <v>51</v>
      </c>
      <c r="E27" s="26">
        <v>60</v>
      </c>
      <c r="F27" s="27">
        <v>70</v>
      </c>
      <c r="G27" s="28" t="s">
        <v>65</v>
      </c>
      <c r="H27" s="27">
        <v>70</v>
      </c>
      <c r="I27" s="28" t="s">
        <v>65</v>
      </c>
      <c r="J27" s="29">
        <v>4.5</v>
      </c>
      <c r="L27" s="179"/>
    </row>
    <row r="28" spans="2:12" ht="12">
      <c r="B28" s="23" t="s">
        <v>66</v>
      </c>
      <c r="C28" s="24" t="s">
        <v>58</v>
      </c>
      <c r="D28" s="25">
        <v>51</v>
      </c>
      <c r="E28" s="26">
        <v>60</v>
      </c>
      <c r="F28" s="27">
        <v>71</v>
      </c>
      <c r="G28" s="28" t="s">
        <v>67</v>
      </c>
      <c r="H28" s="27">
        <v>70</v>
      </c>
      <c r="I28" s="28" t="s">
        <v>65</v>
      </c>
      <c r="J28" s="29">
        <v>4.5</v>
      </c>
      <c r="L28" s="179"/>
    </row>
    <row r="29" spans="2:12" ht="12">
      <c r="B29" s="23" t="s">
        <v>68</v>
      </c>
      <c r="C29" s="24" t="s">
        <v>58</v>
      </c>
      <c r="D29" s="25">
        <v>61</v>
      </c>
      <c r="E29" s="26">
        <v>65</v>
      </c>
      <c r="F29" s="27">
        <v>72</v>
      </c>
      <c r="G29" s="28" t="s">
        <v>69</v>
      </c>
      <c r="H29" s="27">
        <v>70</v>
      </c>
      <c r="I29" s="28" t="s">
        <v>65</v>
      </c>
      <c r="J29" s="29">
        <v>4.5</v>
      </c>
      <c r="L29" s="179"/>
    </row>
    <row r="30" spans="2:12" ht="12">
      <c r="B30" s="23" t="s">
        <v>70</v>
      </c>
      <c r="C30" s="24" t="s">
        <v>58</v>
      </c>
      <c r="D30" s="25">
        <v>61</v>
      </c>
      <c r="E30" s="26">
        <v>65</v>
      </c>
      <c r="F30" s="27">
        <v>73</v>
      </c>
      <c r="G30" s="28" t="s">
        <v>71</v>
      </c>
      <c r="H30" s="27">
        <v>70</v>
      </c>
      <c r="I30" s="28" t="s">
        <v>65</v>
      </c>
      <c r="J30" s="29">
        <v>4.5</v>
      </c>
      <c r="L30" s="179"/>
    </row>
    <row r="31" spans="2:12" ht="12">
      <c r="B31" s="23" t="s">
        <v>72</v>
      </c>
      <c r="C31" s="24" t="s">
        <v>58</v>
      </c>
      <c r="D31" s="25">
        <v>66</v>
      </c>
      <c r="E31" s="26">
        <v>70</v>
      </c>
      <c r="F31" s="27">
        <v>74</v>
      </c>
      <c r="G31" s="28" t="s">
        <v>73</v>
      </c>
      <c r="H31" s="27">
        <v>74</v>
      </c>
      <c r="I31" s="28" t="s">
        <v>73</v>
      </c>
      <c r="J31" s="29">
        <v>4.5</v>
      </c>
      <c r="L31" s="179"/>
    </row>
    <row r="32" spans="2:12" ht="12">
      <c r="B32" s="23" t="s">
        <v>74</v>
      </c>
      <c r="C32" s="24" t="s">
        <v>58</v>
      </c>
      <c r="D32" s="25">
        <v>66</v>
      </c>
      <c r="E32" s="26">
        <v>70</v>
      </c>
      <c r="F32" s="27">
        <v>75</v>
      </c>
      <c r="G32" s="28" t="s">
        <v>75</v>
      </c>
      <c r="H32" s="27">
        <v>74</v>
      </c>
      <c r="I32" s="28" t="s">
        <v>73</v>
      </c>
      <c r="J32" s="29">
        <v>4.5</v>
      </c>
      <c r="L32" s="179"/>
    </row>
    <row r="33" spans="2:12" ht="12">
      <c r="B33" s="23" t="s">
        <v>76</v>
      </c>
      <c r="C33" s="24" t="s">
        <v>58</v>
      </c>
      <c r="D33" s="25">
        <v>71</v>
      </c>
      <c r="E33" s="26">
        <v>75</v>
      </c>
      <c r="F33" s="27">
        <v>76</v>
      </c>
      <c r="G33" s="28" t="s">
        <v>77</v>
      </c>
      <c r="H33" s="27">
        <v>74</v>
      </c>
      <c r="I33" s="28" t="s">
        <v>73</v>
      </c>
      <c r="J33" s="29">
        <v>4.5</v>
      </c>
      <c r="L33" s="179"/>
    </row>
    <row r="34" spans="2:12" ht="12">
      <c r="B34" s="23" t="s">
        <v>78</v>
      </c>
      <c r="C34" s="24" t="s">
        <v>58</v>
      </c>
      <c r="D34" s="25">
        <v>71</v>
      </c>
      <c r="E34" s="26">
        <v>75</v>
      </c>
      <c r="F34" s="27">
        <v>77</v>
      </c>
      <c r="G34" s="28" t="s">
        <v>79</v>
      </c>
      <c r="H34" s="27">
        <v>74</v>
      </c>
      <c r="I34" s="28" t="s">
        <v>73</v>
      </c>
      <c r="J34" s="29">
        <v>4.5</v>
      </c>
      <c r="L34" s="179"/>
    </row>
    <row r="35" spans="2:12" ht="12">
      <c r="B35" s="23" t="s">
        <v>80</v>
      </c>
      <c r="C35" s="24" t="s">
        <v>58</v>
      </c>
      <c r="D35" s="25">
        <v>76</v>
      </c>
      <c r="E35" s="26">
        <v>99</v>
      </c>
      <c r="F35" s="27">
        <v>78</v>
      </c>
      <c r="G35" s="28" t="s">
        <v>81</v>
      </c>
      <c r="H35" s="27">
        <v>74</v>
      </c>
      <c r="I35" s="28" t="s">
        <v>73</v>
      </c>
      <c r="J35" s="29">
        <v>4.5</v>
      </c>
      <c r="L35" s="179"/>
    </row>
    <row r="36" spans="2:12" ht="12.75" thickBot="1">
      <c r="B36" s="31" t="s">
        <v>82</v>
      </c>
      <c r="C36" s="32" t="s">
        <v>58</v>
      </c>
      <c r="D36" s="33">
        <v>76</v>
      </c>
      <c r="E36" s="34">
        <v>99</v>
      </c>
      <c r="F36" s="35">
        <v>79</v>
      </c>
      <c r="G36" s="36" t="s">
        <v>83</v>
      </c>
      <c r="H36" s="35">
        <v>74</v>
      </c>
      <c r="I36" s="36" t="s">
        <v>73</v>
      </c>
      <c r="J36" s="37">
        <v>4.5</v>
      </c>
      <c r="L36" s="179"/>
    </row>
    <row r="37" spans="2:12" ht="12">
      <c r="B37" s="38" t="s">
        <v>84</v>
      </c>
      <c r="C37" s="39" t="s">
        <v>85</v>
      </c>
      <c r="D37" s="40">
        <v>21</v>
      </c>
      <c r="E37" s="41">
        <v>40</v>
      </c>
      <c r="F37" s="42">
        <v>10</v>
      </c>
      <c r="G37" s="43" t="s">
        <v>13</v>
      </c>
      <c r="H37" s="42">
        <v>10</v>
      </c>
      <c r="I37" s="43" t="s">
        <v>13</v>
      </c>
      <c r="J37" s="44">
        <v>7</v>
      </c>
      <c r="L37" s="179"/>
    </row>
    <row r="38" spans="2:12" ht="12">
      <c r="B38" s="23" t="s">
        <v>86</v>
      </c>
      <c r="C38" s="24" t="s">
        <v>85</v>
      </c>
      <c r="D38" s="25">
        <v>21</v>
      </c>
      <c r="E38" s="26">
        <v>40</v>
      </c>
      <c r="F38" s="27">
        <v>10</v>
      </c>
      <c r="G38" s="28" t="s">
        <v>17</v>
      </c>
      <c r="H38" s="27">
        <v>10</v>
      </c>
      <c r="I38" s="28" t="s">
        <v>13</v>
      </c>
      <c r="J38" s="29">
        <v>7</v>
      </c>
      <c r="L38" s="179"/>
    </row>
    <row r="39" spans="2:12" ht="12">
      <c r="B39" s="23" t="s">
        <v>87</v>
      </c>
      <c r="C39" s="24" t="s">
        <v>85</v>
      </c>
      <c r="D39" s="25">
        <v>41</v>
      </c>
      <c r="E39" s="26">
        <v>50</v>
      </c>
      <c r="F39" s="27">
        <v>12</v>
      </c>
      <c r="G39" s="28" t="s">
        <v>20</v>
      </c>
      <c r="H39" s="27">
        <v>10</v>
      </c>
      <c r="I39" s="28" t="s">
        <v>13</v>
      </c>
      <c r="J39" s="29">
        <v>7</v>
      </c>
      <c r="L39" s="179"/>
    </row>
    <row r="40" spans="2:12" ht="12">
      <c r="B40" s="23" t="s">
        <v>88</v>
      </c>
      <c r="C40" s="24" t="s">
        <v>85</v>
      </c>
      <c r="D40" s="25">
        <v>41</v>
      </c>
      <c r="E40" s="26">
        <v>50</v>
      </c>
      <c r="F40" s="27">
        <v>12</v>
      </c>
      <c r="G40" s="28" t="s">
        <v>22</v>
      </c>
      <c r="H40" s="27">
        <v>10</v>
      </c>
      <c r="I40" s="28" t="s">
        <v>13</v>
      </c>
      <c r="J40" s="29">
        <v>7</v>
      </c>
      <c r="L40" s="179"/>
    </row>
    <row r="41" spans="2:12" ht="12">
      <c r="B41" s="23" t="s">
        <v>89</v>
      </c>
      <c r="C41" s="24" t="s">
        <v>85</v>
      </c>
      <c r="D41" s="25">
        <v>51</v>
      </c>
      <c r="E41" s="26">
        <v>60</v>
      </c>
      <c r="F41" s="27">
        <v>14</v>
      </c>
      <c r="G41" s="28" t="s">
        <v>24</v>
      </c>
      <c r="H41" s="27">
        <v>14</v>
      </c>
      <c r="I41" s="28" t="s">
        <v>24</v>
      </c>
      <c r="J41" s="29">
        <v>7</v>
      </c>
      <c r="L41" s="180"/>
    </row>
    <row r="42" spans="2:12" ht="12">
      <c r="B42" s="23" t="s">
        <v>90</v>
      </c>
      <c r="C42" s="24" t="s">
        <v>85</v>
      </c>
      <c r="D42" s="25">
        <v>51</v>
      </c>
      <c r="E42" s="26">
        <v>60</v>
      </c>
      <c r="F42" s="27">
        <v>14</v>
      </c>
      <c r="G42" s="28" t="s">
        <v>27</v>
      </c>
      <c r="H42" s="27">
        <v>14</v>
      </c>
      <c r="I42" s="28" t="s">
        <v>24</v>
      </c>
      <c r="J42" s="29">
        <v>7</v>
      </c>
      <c r="L42" s="180"/>
    </row>
    <row r="43" spans="2:12" ht="12">
      <c r="B43" s="23" t="s">
        <v>91</v>
      </c>
      <c r="C43" s="24" t="s">
        <v>85</v>
      </c>
      <c r="D43" s="25">
        <v>61</v>
      </c>
      <c r="E43" s="26">
        <v>70</v>
      </c>
      <c r="F43" s="27">
        <v>16</v>
      </c>
      <c r="G43" s="28" t="s">
        <v>29</v>
      </c>
      <c r="H43" s="27">
        <v>14</v>
      </c>
      <c r="I43" s="28" t="s">
        <v>24</v>
      </c>
      <c r="J43" s="29">
        <v>7</v>
      </c>
      <c r="L43" s="180"/>
    </row>
    <row r="44" spans="2:12" ht="12">
      <c r="B44" s="23" t="s">
        <v>92</v>
      </c>
      <c r="C44" s="24" t="s">
        <v>85</v>
      </c>
      <c r="D44" s="25">
        <v>61</v>
      </c>
      <c r="E44" s="26">
        <v>70</v>
      </c>
      <c r="F44" s="27">
        <v>16</v>
      </c>
      <c r="G44" s="28" t="s">
        <v>31</v>
      </c>
      <c r="H44" s="27">
        <v>14</v>
      </c>
      <c r="I44" s="28" t="s">
        <v>24</v>
      </c>
      <c r="J44" s="29">
        <v>7</v>
      </c>
      <c r="L44" s="180"/>
    </row>
    <row r="45" spans="2:12" ht="12.75" thickBot="1">
      <c r="B45" s="31" t="s">
        <v>93</v>
      </c>
      <c r="C45" s="32" t="s">
        <v>85</v>
      </c>
      <c r="D45" s="33">
        <v>71</v>
      </c>
      <c r="E45" s="34">
        <v>99</v>
      </c>
      <c r="F45" s="35">
        <v>18</v>
      </c>
      <c r="G45" s="36" t="s">
        <v>33</v>
      </c>
      <c r="H45" s="35">
        <v>14</v>
      </c>
      <c r="I45" s="36" t="s">
        <v>24</v>
      </c>
      <c r="J45" s="37">
        <v>7</v>
      </c>
      <c r="L45" s="180"/>
    </row>
    <row r="46" spans="2:12" ht="12">
      <c r="B46" s="38" t="s">
        <v>94</v>
      </c>
      <c r="C46" s="39" t="s">
        <v>95</v>
      </c>
      <c r="D46" s="40">
        <v>35</v>
      </c>
      <c r="E46" s="41">
        <v>50</v>
      </c>
      <c r="F46" s="42">
        <v>10</v>
      </c>
      <c r="G46" s="43" t="s">
        <v>96</v>
      </c>
      <c r="H46" s="42">
        <v>10</v>
      </c>
      <c r="I46" s="43" t="s">
        <v>96</v>
      </c>
      <c r="J46" s="44">
        <v>7</v>
      </c>
      <c r="L46" s="180"/>
    </row>
    <row r="47" spans="2:12" ht="12">
      <c r="B47" s="23" t="s">
        <v>97</v>
      </c>
      <c r="C47" s="24" t="s">
        <v>95</v>
      </c>
      <c r="D47" s="25">
        <v>35</v>
      </c>
      <c r="E47" s="26">
        <v>50</v>
      </c>
      <c r="F47" s="27">
        <v>11</v>
      </c>
      <c r="G47" s="28" t="s">
        <v>98</v>
      </c>
      <c r="H47" s="27">
        <v>10</v>
      </c>
      <c r="I47" s="28" t="s">
        <v>96</v>
      </c>
      <c r="J47" s="29">
        <v>7</v>
      </c>
      <c r="L47" s="180"/>
    </row>
    <row r="48" spans="2:12" ht="12">
      <c r="B48" s="23" t="s">
        <v>99</v>
      </c>
      <c r="C48" s="24" t="s">
        <v>95</v>
      </c>
      <c r="D48" s="25">
        <v>51</v>
      </c>
      <c r="E48" s="26">
        <v>60</v>
      </c>
      <c r="F48" s="27">
        <v>70</v>
      </c>
      <c r="G48" s="28" t="s">
        <v>65</v>
      </c>
      <c r="H48" s="27">
        <v>70</v>
      </c>
      <c r="I48" s="28" t="s">
        <v>65</v>
      </c>
      <c r="J48" s="29">
        <v>7</v>
      </c>
      <c r="L48" s="180"/>
    </row>
    <row r="49" spans="2:12" ht="12">
      <c r="B49" s="23" t="s">
        <v>100</v>
      </c>
      <c r="C49" s="24" t="s">
        <v>95</v>
      </c>
      <c r="D49" s="25">
        <v>51</v>
      </c>
      <c r="E49" s="26">
        <v>60</v>
      </c>
      <c r="F49" s="27">
        <v>71</v>
      </c>
      <c r="G49" s="28" t="s">
        <v>67</v>
      </c>
      <c r="H49" s="27">
        <v>70</v>
      </c>
      <c r="I49" s="28" t="s">
        <v>65</v>
      </c>
      <c r="J49" s="29">
        <v>7</v>
      </c>
      <c r="L49" s="180"/>
    </row>
    <row r="50" spans="2:12" ht="12">
      <c r="B50" s="23" t="s">
        <v>101</v>
      </c>
      <c r="C50" s="24" t="s">
        <v>95</v>
      </c>
      <c r="D50" s="25">
        <v>61</v>
      </c>
      <c r="E50" s="26">
        <v>65</v>
      </c>
      <c r="F50" s="27">
        <v>72</v>
      </c>
      <c r="G50" s="28" t="s">
        <v>69</v>
      </c>
      <c r="H50" s="27">
        <v>70</v>
      </c>
      <c r="I50" s="28" t="s">
        <v>65</v>
      </c>
      <c r="J50" s="29">
        <v>7</v>
      </c>
      <c r="L50" s="180"/>
    </row>
    <row r="51" spans="2:12" ht="12">
      <c r="B51" s="23" t="s">
        <v>102</v>
      </c>
      <c r="C51" s="24" t="s">
        <v>95</v>
      </c>
      <c r="D51" s="25">
        <v>61</v>
      </c>
      <c r="E51" s="26">
        <v>65</v>
      </c>
      <c r="F51" s="27">
        <v>73</v>
      </c>
      <c r="G51" s="28" t="s">
        <v>71</v>
      </c>
      <c r="H51" s="27">
        <v>70</v>
      </c>
      <c r="I51" s="28" t="s">
        <v>65</v>
      </c>
      <c r="J51" s="29">
        <v>7</v>
      </c>
      <c r="L51" s="180"/>
    </row>
    <row r="52" spans="2:12" ht="12">
      <c r="B52" s="23" t="s">
        <v>103</v>
      </c>
      <c r="C52" s="24" t="s">
        <v>95</v>
      </c>
      <c r="D52" s="25">
        <v>66</v>
      </c>
      <c r="E52" s="26">
        <v>70</v>
      </c>
      <c r="F52" s="27">
        <v>74</v>
      </c>
      <c r="G52" s="28" t="s">
        <v>73</v>
      </c>
      <c r="H52" s="27">
        <v>74</v>
      </c>
      <c r="I52" s="28" t="s">
        <v>73</v>
      </c>
      <c r="J52" s="29">
        <v>7</v>
      </c>
      <c r="L52" s="180"/>
    </row>
    <row r="53" spans="2:12" ht="12">
      <c r="B53" s="23" t="s">
        <v>104</v>
      </c>
      <c r="C53" s="24" t="s">
        <v>95</v>
      </c>
      <c r="D53" s="25">
        <v>66</v>
      </c>
      <c r="E53" s="26">
        <v>70</v>
      </c>
      <c r="F53" s="27">
        <v>75</v>
      </c>
      <c r="G53" s="28" t="s">
        <v>75</v>
      </c>
      <c r="H53" s="27">
        <v>74</v>
      </c>
      <c r="I53" s="28" t="s">
        <v>73</v>
      </c>
      <c r="J53" s="29">
        <v>7</v>
      </c>
      <c r="L53" s="180"/>
    </row>
    <row r="54" spans="2:12" ht="12">
      <c r="B54" s="23" t="s">
        <v>105</v>
      </c>
      <c r="C54" s="24" t="s">
        <v>95</v>
      </c>
      <c r="D54" s="25">
        <v>71</v>
      </c>
      <c r="E54" s="26">
        <v>75</v>
      </c>
      <c r="F54" s="27">
        <v>76</v>
      </c>
      <c r="G54" s="28" t="s">
        <v>77</v>
      </c>
      <c r="H54" s="27">
        <v>74</v>
      </c>
      <c r="I54" s="28" t="s">
        <v>73</v>
      </c>
      <c r="J54" s="29">
        <v>7</v>
      </c>
      <c r="L54" s="180"/>
    </row>
    <row r="55" spans="2:12" ht="12">
      <c r="B55" s="23" t="s">
        <v>106</v>
      </c>
      <c r="C55" s="24" t="s">
        <v>95</v>
      </c>
      <c r="D55" s="25">
        <v>71</v>
      </c>
      <c r="E55" s="26">
        <v>75</v>
      </c>
      <c r="F55" s="27">
        <v>77</v>
      </c>
      <c r="G55" s="28" t="s">
        <v>79</v>
      </c>
      <c r="H55" s="27">
        <v>74</v>
      </c>
      <c r="I55" s="28" t="s">
        <v>73</v>
      </c>
      <c r="J55" s="29">
        <v>7</v>
      </c>
      <c r="L55" s="180"/>
    </row>
    <row r="56" spans="2:12" ht="12">
      <c r="B56" s="23" t="s">
        <v>107</v>
      </c>
      <c r="C56" s="24" t="s">
        <v>95</v>
      </c>
      <c r="D56" s="25">
        <v>76</v>
      </c>
      <c r="E56" s="26">
        <v>99</v>
      </c>
      <c r="F56" s="27">
        <v>78</v>
      </c>
      <c r="G56" s="28" t="s">
        <v>81</v>
      </c>
      <c r="H56" s="27">
        <v>74</v>
      </c>
      <c r="I56" s="28" t="s">
        <v>73</v>
      </c>
      <c r="J56" s="29">
        <v>7</v>
      </c>
      <c r="L56" s="180"/>
    </row>
    <row r="57" spans="2:12" ht="12.75" thickBot="1">
      <c r="B57" s="31" t="s">
        <v>108</v>
      </c>
      <c r="C57" s="32" t="s">
        <v>95</v>
      </c>
      <c r="D57" s="33">
        <v>76</v>
      </c>
      <c r="E57" s="34">
        <v>99</v>
      </c>
      <c r="F57" s="35">
        <v>79</v>
      </c>
      <c r="G57" s="36" t="s">
        <v>83</v>
      </c>
      <c r="H57" s="35">
        <v>74</v>
      </c>
      <c r="I57" s="36" t="s">
        <v>73</v>
      </c>
      <c r="J57" s="37">
        <v>7</v>
      </c>
      <c r="L57" s="180"/>
    </row>
    <row r="58" spans="2:12" ht="12">
      <c r="B58" s="38" t="s">
        <v>109</v>
      </c>
      <c r="C58" s="39" t="s">
        <v>110</v>
      </c>
      <c r="D58" s="40">
        <v>21</v>
      </c>
      <c r="E58" s="41">
        <v>40</v>
      </c>
      <c r="F58" s="42">
        <v>10</v>
      </c>
      <c r="G58" s="43" t="s">
        <v>13</v>
      </c>
      <c r="H58" s="42">
        <v>10</v>
      </c>
      <c r="I58" s="43" t="s">
        <v>13</v>
      </c>
      <c r="J58" s="44">
        <v>6</v>
      </c>
      <c r="L58" s="22"/>
    </row>
    <row r="59" spans="2:12" ht="12">
      <c r="B59" s="23" t="s">
        <v>111</v>
      </c>
      <c r="C59" s="24" t="s">
        <v>110</v>
      </c>
      <c r="D59" s="25">
        <v>21</v>
      </c>
      <c r="E59" s="26">
        <v>40</v>
      </c>
      <c r="F59" s="27">
        <v>11</v>
      </c>
      <c r="G59" s="28" t="s">
        <v>17</v>
      </c>
      <c r="H59" s="27">
        <v>11</v>
      </c>
      <c r="I59" s="28" t="s">
        <v>17</v>
      </c>
      <c r="J59" s="29">
        <v>6</v>
      </c>
      <c r="L59" s="22"/>
    </row>
    <row r="60" spans="2:12" ht="12">
      <c r="B60" s="23" t="s">
        <v>112</v>
      </c>
      <c r="C60" s="24" t="s">
        <v>110</v>
      </c>
      <c r="D60" s="25">
        <v>41</v>
      </c>
      <c r="E60" s="26">
        <v>50</v>
      </c>
      <c r="F60" s="27">
        <v>12</v>
      </c>
      <c r="G60" s="28" t="s">
        <v>20</v>
      </c>
      <c r="H60" s="27">
        <v>10</v>
      </c>
      <c r="I60" s="28" t="s">
        <v>13</v>
      </c>
      <c r="J60" s="29">
        <v>6</v>
      </c>
      <c r="L60" s="22"/>
    </row>
    <row r="61" spans="2:12" ht="12">
      <c r="B61" s="23" t="s">
        <v>113</v>
      </c>
      <c r="C61" s="24" t="s">
        <v>110</v>
      </c>
      <c r="D61" s="25">
        <v>41</v>
      </c>
      <c r="E61" s="26">
        <v>50</v>
      </c>
      <c r="F61" s="27">
        <v>13</v>
      </c>
      <c r="G61" s="28" t="s">
        <v>22</v>
      </c>
      <c r="H61" s="27">
        <v>11</v>
      </c>
      <c r="I61" s="28" t="s">
        <v>17</v>
      </c>
      <c r="J61" s="29">
        <v>6</v>
      </c>
      <c r="L61" s="22"/>
    </row>
    <row r="62" spans="2:12" ht="12">
      <c r="B62" s="23" t="s">
        <v>114</v>
      </c>
      <c r="C62" s="24" t="s">
        <v>110</v>
      </c>
      <c r="D62" s="25">
        <v>51</v>
      </c>
      <c r="E62" s="26">
        <v>60</v>
      </c>
      <c r="F62" s="27">
        <v>14</v>
      </c>
      <c r="G62" s="28" t="s">
        <v>24</v>
      </c>
      <c r="H62" s="27">
        <v>14</v>
      </c>
      <c r="I62" s="28" t="s">
        <v>24</v>
      </c>
      <c r="J62" s="29">
        <v>6</v>
      </c>
      <c r="L62" s="22"/>
    </row>
    <row r="63" spans="2:12" ht="12">
      <c r="B63" s="23" t="s">
        <v>115</v>
      </c>
      <c r="C63" s="24" t="s">
        <v>110</v>
      </c>
      <c r="D63" s="25">
        <v>51</v>
      </c>
      <c r="E63" s="26">
        <v>60</v>
      </c>
      <c r="F63" s="27">
        <v>15</v>
      </c>
      <c r="G63" s="28" t="s">
        <v>27</v>
      </c>
      <c r="H63" s="27">
        <v>15</v>
      </c>
      <c r="I63" s="28" t="s">
        <v>27</v>
      </c>
      <c r="J63" s="29">
        <v>6</v>
      </c>
      <c r="L63" s="22"/>
    </row>
    <row r="64" spans="2:12" ht="12">
      <c r="B64" s="23" t="s">
        <v>116</v>
      </c>
      <c r="C64" s="24" t="s">
        <v>110</v>
      </c>
      <c r="D64" s="25">
        <v>61</v>
      </c>
      <c r="E64" s="26">
        <v>70</v>
      </c>
      <c r="F64" s="27">
        <v>16</v>
      </c>
      <c r="G64" s="28" t="s">
        <v>29</v>
      </c>
      <c r="H64" s="27">
        <v>14</v>
      </c>
      <c r="I64" s="28" t="s">
        <v>24</v>
      </c>
      <c r="J64" s="29">
        <v>6</v>
      </c>
      <c r="L64" s="22"/>
    </row>
    <row r="65" spans="2:12" ht="12">
      <c r="B65" s="23" t="s">
        <v>117</v>
      </c>
      <c r="C65" s="24" t="s">
        <v>110</v>
      </c>
      <c r="D65" s="25">
        <v>61</v>
      </c>
      <c r="E65" s="26">
        <v>70</v>
      </c>
      <c r="F65" s="27">
        <v>15</v>
      </c>
      <c r="G65" s="28" t="s">
        <v>31</v>
      </c>
      <c r="H65" s="27">
        <v>15</v>
      </c>
      <c r="I65" s="28" t="s">
        <v>27</v>
      </c>
      <c r="J65" s="29">
        <v>6</v>
      </c>
      <c r="L65" s="22"/>
    </row>
    <row r="66" spans="2:12" ht="12">
      <c r="B66" s="23" t="s">
        <v>118</v>
      </c>
      <c r="C66" s="24" t="s">
        <v>110</v>
      </c>
      <c r="D66" s="25">
        <v>15</v>
      </c>
      <c r="E66" s="26">
        <v>16</v>
      </c>
      <c r="F66" s="27">
        <v>30</v>
      </c>
      <c r="G66" s="28" t="s">
        <v>41</v>
      </c>
      <c r="H66" s="27">
        <v>30</v>
      </c>
      <c r="I66" s="28" t="s">
        <v>42</v>
      </c>
      <c r="J66" s="29">
        <v>6</v>
      </c>
      <c r="L66" s="22"/>
    </row>
    <row r="67" spans="2:12" ht="12">
      <c r="B67" s="23" t="s">
        <v>119</v>
      </c>
      <c r="C67" s="24" t="s">
        <v>110</v>
      </c>
      <c r="D67" s="25">
        <v>15</v>
      </c>
      <c r="E67" s="26">
        <v>16</v>
      </c>
      <c r="F67" s="27">
        <v>31</v>
      </c>
      <c r="G67" s="28" t="s">
        <v>44</v>
      </c>
      <c r="H67" s="45">
        <v>30</v>
      </c>
      <c r="I67" s="46" t="s">
        <v>42</v>
      </c>
      <c r="J67" s="29">
        <v>6</v>
      </c>
      <c r="L67" s="22"/>
    </row>
    <row r="68" spans="2:12" ht="12">
      <c r="B68" s="23" t="s">
        <v>120</v>
      </c>
      <c r="C68" s="24" t="s">
        <v>110</v>
      </c>
      <c r="D68" s="25">
        <v>19</v>
      </c>
      <c r="E68" s="26">
        <v>20</v>
      </c>
      <c r="F68" s="27">
        <v>40</v>
      </c>
      <c r="G68" s="28" t="s">
        <v>46</v>
      </c>
      <c r="H68" s="27">
        <v>40</v>
      </c>
      <c r="I68" s="28" t="s">
        <v>48</v>
      </c>
      <c r="J68" s="29">
        <v>6</v>
      </c>
      <c r="L68" s="22"/>
    </row>
    <row r="69" spans="2:12" ht="12">
      <c r="B69" s="23" t="s">
        <v>121</v>
      </c>
      <c r="C69" s="24" t="s">
        <v>110</v>
      </c>
      <c r="D69" s="25">
        <v>19</v>
      </c>
      <c r="E69" s="26">
        <v>20</v>
      </c>
      <c r="F69" s="27">
        <v>41</v>
      </c>
      <c r="G69" s="28" t="s">
        <v>50</v>
      </c>
      <c r="H69" s="27">
        <v>41</v>
      </c>
      <c r="I69" s="28" t="s">
        <v>52</v>
      </c>
      <c r="J69" s="29">
        <v>6</v>
      </c>
      <c r="L69" s="22"/>
    </row>
    <row r="70" spans="2:12" ht="12">
      <c r="B70" s="23" t="s">
        <v>122</v>
      </c>
      <c r="C70" s="24" t="s">
        <v>110</v>
      </c>
      <c r="D70" s="25">
        <v>17</v>
      </c>
      <c r="E70" s="26">
        <v>18</v>
      </c>
      <c r="F70" s="27">
        <v>42</v>
      </c>
      <c r="G70" s="28" t="s">
        <v>54</v>
      </c>
      <c r="H70" s="27">
        <v>40</v>
      </c>
      <c r="I70" s="28" t="s">
        <v>48</v>
      </c>
      <c r="J70" s="29">
        <v>6</v>
      </c>
      <c r="L70" s="22"/>
    </row>
    <row r="71" spans="2:12" ht="12.75" thickBot="1">
      <c r="B71" s="31" t="s">
        <v>123</v>
      </c>
      <c r="C71" s="32" t="s">
        <v>110</v>
      </c>
      <c r="D71" s="33">
        <v>17</v>
      </c>
      <c r="E71" s="34">
        <v>18</v>
      </c>
      <c r="F71" s="35">
        <v>43</v>
      </c>
      <c r="G71" s="36" t="s">
        <v>56</v>
      </c>
      <c r="H71" s="35">
        <v>41</v>
      </c>
      <c r="I71" s="36" t="s">
        <v>52</v>
      </c>
      <c r="J71" s="37">
        <v>6</v>
      </c>
      <c r="L71" s="22"/>
    </row>
    <row r="72" spans="2:12" ht="12">
      <c r="B72" s="38" t="s">
        <v>124</v>
      </c>
      <c r="C72" s="39" t="s">
        <v>125</v>
      </c>
      <c r="D72" s="40">
        <v>35</v>
      </c>
      <c r="E72" s="41">
        <v>50</v>
      </c>
      <c r="F72" s="42">
        <v>10</v>
      </c>
      <c r="G72" s="43" t="s">
        <v>96</v>
      </c>
      <c r="H72" s="42">
        <v>10</v>
      </c>
      <c r="I72" s="43" t="s">
        <v>96</v>
      </c>
      <c r="J72" s="44">
        <v>6</v>
      </c>
      <c r="L72" s="22"/>
    </row>
    <row r="73" spans="2:12" ht="12">
      <c r="B73" s="23" t="s">
        <v>126</v>
      </c>
      <c r="C73" s="24" t="s">
        <v>125</v>
      </c>
      <c r="D73" s="25">
        <v>35</v>
      </c>
      <c r="E73" s="26">
        <v>50</v>
      </c>
      <c r="F73" s="27">
        <v>11</v>
      </c>
      <c r="G73" s="28" t="s">
        <v>98</v>
      </c>
      <c r="H73" s="27">
        <v>10</v>
      </c>
      <c r="I73" s="28" t="s">
        <v>96</v>
      </c>
      <c r="J73" s="29">
        <v>6</v>
      </c>
      <c r="L73" s="22"/>
    </row>
    <row r="74" spans="2:12" ht="12">
      <c r="B74" s="23" t="s">
        <v>127</v>
      </c>
      <c r="C74" s="24" t="s">
        <v>125</v>
      </c>
      <c r="D74" s="25">
        <v>51</v>
      </c>
      <c r="E74" s="26">
        <v>60</v>
      </c>
      <c r="F74" s="27">
        <v>70</v>
      </c>
      <c r="G74" s="28" t="s">
        <v>65</v>
      </c>
      <c r="H74" s="27">
        <v>70</v>
      </c>
      <c r="I74" s="28" t="s">
        <v>65</v>
      </c>
      <c r="J74" s="29">
        <v>6</v>
      </c>
      <c r="L74" s="22"/>
    </row>
    <row r="75" spans="2:12" ht="12">
      <c r="B75" s="23" t="s">
        <v>128</v>
      </c>
      <c r="C75" s="24" t="s">
        <v>125</v>
      </c>
      <c r="D75" s="25">
        <v>51</v>
      </c>
      <c r="E75" s="26">
        <v>60</v>
      </c>
      <c r="F75" s="27">
        <v>71</v>
      </c>
      <c r="G75" s="28" t="s">
        <v>67</v>
      </c>
      <c r="H75" s="27">
        <v>70</v>
      </c>
      <c r="I75" s="28" t="s">
        <v>65</v>
      </c>
      <c r="J75" s="29">
        <v>6</v>
      </c>
      <c r="L75" s="22"/>
    </row>
    <row r="76" spans="2:12" ht="12">
      <c r="B76" s="23" t="s">
        <v>129</v>
      </c>
      <c r="C76" s="24" t="s">
        <v>125</v>
      </c>
      <c r="D76" s="25">
        <v>61</v>
      </c>
      <c r="E76" s="26">
        <v>65</v>
      </c>
      <c r="F76" s="27">
        <v>72</v>
      </c>
      <c r="G76" s="28" t="s">
        <v>69</v>
      </c>
      <c r="H76" s="27">
        <v>70</v>
      </c>
      <c r="I76" s="28" t="s">
        <v>65</v>
      </c>
      <c r="J76" s="29">
        <v>6</v>
      </c>
      <c r="L76" s="22"/>
    </row>
    <row r="77" spans="2:12" ht="12">
      <c r="B77" s="23" t="s">
        <v>130</v>
      </c>
      <c r="C77" s="24" t="s">
        <v>125</v>
      </c>
      <c r="D77" s="25">
        <v>61</v>
      </c>
      <c r="E77" s="26">
        <v>65</v>
      </c>
      <c r="F77" s="27">
        <v>73</v>
      </c>
      <c r="G77" s="28" t="s">
        <v>71</v>
      </c>
      <c r="H77" s="27">
        <v>70</v>
      </c>
      <c r="I77" s="28" t="s">
        <v>65</v>
      </c>
      <c r="J77" s="29">
        <v>6</v>
      </c>
      <c r="L77" s="22"/>
    </row>
    <row r="78" spans="2:12" ht="12">
      <c r="B78" s="23" t="s">
        <v>131</v>
      </c>
      <c r="C78" s="24" t="s">
        <v>125</v>
      </c>
      <c r="D78" s="25">
        <v>66</v>
      </c>
      <c r="E78" s="26">
        <v>70</v>
      </c>
      <c r="F78" s="27">
        <v>74</v>
      </c>
      <c r="G78" s="28" t="s">
        <v>73</v>
      </c>
      <c r="H78" s="27">
        <v>74</v>
      </c>
      <c r="I78" s="28" t="s">
        <v>73</v>
      </c>
      <c r="J78" s="29">
        <v>6</v>
      </c>
      <c r="L78" s="22"/>
    </row>
    <row r="79" spans="2:12" ht="12">
      <c r="B79" s="23" t="s">
        <v>132</v>
      </c>
      <c r="C79" s="24" t="s">
        <v>125</v>
      </c>
      <c r="D79" s="25">
        <v>66</v>
      </c>
      <c r="E79" s="26">
        <v>70</v>
      </c>
      <c r="F79" s="27">
        <v>75</v>
      </c>
      <c r="G79" s="28" t="s">
        <v>75</v>
      </c>
      <c r="H79" s="27">
        <v>74</v>
      </c>
      <c r="I79" s="28" t="s">
        <v>73</v>
      </c>
      <c r="J79" s="29">
        <v>6</v>
      </c>
      <c r="L79" s="22"/>
    </row>
    <row r="80" spans="2:12" ht="12">
      <c r="B80" s="23" t="s">
        <v>133</v>
      </c>
      <c r="C80" s="24" t="s">
        <v>125</v>
      </c>
      <c r="D80" s="25">
        <v>71</v>
      </c>
      <c r="E80" s="26">
        <v>75</v>
      </c>
      <c r="F80" s="27">
        <v>76</v>
      </c>
      <c r="G80" s="28" t="s">
        <v>77</v>
      </c>
      <c r="H80" s="27">
        <v>74</v>
      </c>
      <c r="I80" s="28" t="s">
        <v>73</v>
      </c>
      <c r="J80" s="29">
        <v>6</v>
      </c>
      <c r="L80" s="22"/>
    </row>
    <row r="81" spans="2:12" ht="12">
      <c r="B81" s="23" t="s">
        <v>134</v>
      </c>
      <c r="C81" s="24" t="s">
        <v>125</v>
      </c>
      <c r="D81" s="25">
        <v>71</v>
      </c>
      <c r="E81" s="26">
        <v>75</v>
      </c>
      <c r="F81" s="27">
        <v>77</v>
      </c>
      <c r="G81" s="28" t="s">
        <v>79</v>
      </c>
      <c r="H81" s="27">
        <v>74</v>
      </c>
      <c r="I81" s="28" t="s">
        <v>73</v>
      </c>
      <c r="J81" s="29">
        <v>6</v>
      </c>
      <c r="L81" s="22"/>
    </row>
    <row r="82" spans="2:12" ht="12">
      <c r="B82" s="23" t="s">
        <v>135</v>
      </c>
      <c r="C82" s="24" t="s">
        <v>125</v>
      </c>
      <c r="D82" s="25">
        <v>76</v>
      </c>
      <c r="E82" s="26">
        <v>99</v>
      </c>
      <c r="F82" s="27">
        <v>78</v>
      </c>
      <c r="G82" s="28" t="s">
        <v>81</v>
      </c>
      <c r="H82" s="27">
        <v>74</v>
      </c>
      <c r="I82" s="28" t="s">
        <v>73</v>
      </c>
      <c r="J82" s="29">
        <v>6</v>
      </c>
      <c r="L82" s="22"/>
    </row>
    <row r="83" spans="2:12" ht="12.75" thickBot="1">
      <c r="B83" s="31" t="s">
        <v>136</v>
      </c>
      <c r="C83" s="32" t="s">
        <v>125</v>
      </c>
      <c r="D83" s="33">
        <v>76</v>
      </c>
      <c r="E83" s="34">
        <v>99</v>
      </c>
      <c r="F83" s="35">
        <v>79</v>
      </c>
      <c r="G83" s="36" t="s">
        <v>83</v>
      </c>
      <c r="H83" s="35">
        <v>74</v>
      </c>
      <c r="I83" s="36" t="s">
        <v>73</v>
      </c>
      <c r="J83" s="37">
        <v>6</v>
      </c>
      <c r="L83" s="22"/>
    </row>
    <row r="84" spans="2:12" ht="12">
      <c r="B84" s="38" t="s">
        <v>137</v>
      </c>
      <c r="C84" s="47" t="s">
        <v>138</v>
      </c>
      <c r="D84" s="40">
        <v>21</v>
      </c>
      <c r="E84" s="41">
        <v>40</v>
      </c>
      <c r="F84" s="42" t="s">
        <v>14</v>
      </c>
      <c r="G84" s="48" t="s">
        <v>13</v>
      </c>
      <c r="H84" s="42" t="s">
        <v>14</v>
      </c>
      <c r="I84" s="43" t="s">
        <v>13</v>
      </c>
      <c r="J84" s="44">
        <v>6</v>
      </c>
      <c r="L84" s="22"/>
    </row>
    <row r="85" spans="2:12" ht="12">
      <c r="B85" s="23" t="s">
        <v>139</v>
      </c>
      <c r="C85" s="49" t="s">
        <v>138</v>
      </c>
      <c r="D85" s="25">
        <v>21</v>
      </c>
      <c r="E85" s="26">
        <v>40</v>
      </c>
      <c r="F85" s="27" t="s">
        <v>14</v>
      </c>
      <c r="G85" s="30" t="s">
        <v>17</v>
      </c>
      <c r="H85" s="27" t="s">
        <v>140</v>
      </c>
      <c r="I85" s="28" t="s">
        <v>18</v>
      </c>
      <c r="J85" s="29">
        <v>6</v>
      </c>
      <c r="L85" s="22"/>
    </row>
    <row r="86" spans="2:12" ht="12">
      <c r="B86" s="23" t="s">
        <v>141</v>
      </c>
      <c r="C86" s="49" t="s">
        <v>138</v>
      </c>
      <c r="D86" s="25">
        <v>41</v>
      </c>
      <c r="E86" s="26">
        <v>50</v>
      </c>
      <c r="F86" s="27" t="s">
        <v>14</v>
      </c>
      <c r="G86" s="30" t="s">
        <v>20</v>
      </c>
      <c r="H86" s="27" t="s">
        <v>14</v>
      </c>
      <c r="I86" s="28" t="s">
        <v>13</v>
      </c>
      <c r="J86" s="29">
        <v>6</v>
      </c>
      <c r="L86" s="22"/>
    </row>
    <row r="87" spans="2:12" ht="12">
      <c r="B87" s="23" t="s">
        <v>142</v>
      </c>
      <c r="C87" s="49" t="s">
        <v>138</v>
      </c>
      <c r="D87" s="25">
        <v>41</v>
      </c>
      <c r="E87" s="26">
        <v>50</v>
      </c>
      <c r="F87" s="27" t="s">
        <v>14</v>
      </c>
      <c r="G87" s="30" t="s">
        <v>22</v>
      </c>
      <c r="H87" s="27" t="s">
        <v>140</v>
      </c>
      <c r="I87" s="28" t="s">
        <v>18</v>
      </c>
      <c r="J87" s="29">
        <v>6</v>
      </c>
      <c r="L87" s="22"/>
    </row>
    <row r="88" spans="2:12" ht="12">
      <c r="B88" s="23" t="s">
        <v>143</v>
      </c>
      <c r="C88" s="49" t="s">
        <v>138</v>
      </c>
      <c r="D88" s="25">
        <v>51</v>
      </c>
      <c r="E88" s="26">
        <v>60</v>
      </c>
      <c r="F88" s="27">
        <v>14</v>
      </c>
      <c r="G88" s="30" t="s">
        <v>24</v>
      </c>
      <c r="H88" s="27" t="s">
        <v>25</v>
      </c>
      <c r="I88" s="28" t="s">
        <v>24</v>
      </c>
      <c r="J88" s="29">
        <v>6</v>
      </c>
      <c r="L88" s="22"/>
    </row>
    <row r="89" spans="2:12" ht="12">
      <c r="B89" s="23" t="s">
        <v>144</v>
      </c>
      <c r="C89" s="49" t="s">
        <v>138</v>
      </c>
      <c r="D89" s="25">
        <v>51</v>
      </c>
      <c r="E89" s="26">
        <v>60</v>
      </c>
      <c r="F89" s="27">
        <v>14</v>
      </c>
      <c r="G89" s="30" t="s">
        <v>27</v>
      </c>
      <c r="H89" s="27" t="s">
        <v>145</v>
      </c>
      <c r="I89" s="28" t="s">
        <v>27</v>
      </c>
      <c r="J89" s="29">
        <v>6</v>
      </c>
      <c r="L89" s="22"/>
    </row>
    <row r="90" spans="2:12" ht="12">
      <c r="B90" s="23" t="s">
        <v>146</v>
      </c>
      <c r="C90" s="49" t="s">
        <v>138</v>
      </c>
      <c r="D90" s="25">
        <v>61</v>
      </c>
      <c r="E90" s="26">
        <v>70</v>
      </c>
      <c r="F90" s="27">
        <v>14</v>
      </c>
      <c r="G90" s="30" t="s">
        <v>29</v>
      </c>
      <c r="H90" s="27" t="s">
        <v>25</v>
      </c>
      <c r="I90" s="28" t="s">
        <v>24</v>
      </c>
      <c r="J90" s="29">
        <v>6</v>
      </c>
      <c r="L90" s="22"/>
    </row>
    <row r="91" spans="2:12" ht="12">
      <c r="B91" s="23" t="s">
        <v>147</v>
      </c>
      <c r="C91" s="49" t="s">
        <v>138</v>
      </c>
      <c r="D91" s="25">
        <v>61</v>
      </c>
      <c r="E91" s="26">
        <v>70</v>
      </c>
      <c r="F91" s="27">
        <v>14</v>
      </c>
      <c r="G91" s="30" t="s">
        <v>31</v>
      </c>
      <c r="H91" s="27" t="s">
        <v>145</v>
      </c>
      <c r="I91" s="28" t="s">
        <v>27</v>
      </c>
      <c r="J91" s="29">
        <v>6</v>
      </c>
      <c r="L91" s="22"/>
    </row>
    <row r="92" spans="2:12" ht="12">
      <c r="B92" s="23" t="s">
        <v>148</v>
      </c>
      <c r="C92" s="49" t="s">
        <v>138</v>
      </c>
      <c r="D92" s="25">
        <v>15</v>
      </c>
      <c r="E92" s="26">
        <v>16</v>
      </c>
      <c r="F92" s="27" t="s">
        <v>149</v>
      </c>
      <c r="G92" s="28" t="s">
        <v>41</v>
      </c>
      <c r="H92" s="27" t="s">
        <v>149</v>
      </c>
      <c r="I92" s="28" t="s">
        <v>42</v>
      </c>
      <c r="J92" s="29">
        <v>6</v>
      </c>
      <c r="L92" s="22"/>
    </row>
    <row r="93" spans="2:12" ht="12">
      <c r="B93" s="23" t="s">
        <v>150</v>
      </c>
      <c r="C93" s="49" t="s">
        <v>138</v>
      </c>
      <c r="D93" s="25">
        <v>15</v>
      </c>
      <c r="E93" s="26">
        <v>16</v>
      </c>
      <c r="F93" s="27" t="s">
        <v>151</v>
      </c>
      <c r="G93" s="28" t="s">
        <v>44</v>
      </c>
      <c r="H93" s="27" t="s">
        <v>149</v>
      </c>
      <c r="I93" s="28" t="s">
        <v>42</v>
      </c>
      <c r="J93" s="29">
        <v>6</v>
      </c>
      <c r="L93" s="22"/>
    </row>
    <row r="94" spans="2:12" ht="12">
      <c r="B94" s="23" t="s">
        <v>152</v>
      </c>
      <c r="C94" s="49" t="s">
        <v>138</v>
      </c>
      <c r="D94" s="25">
        <v>19</v>
      </c>
      <c r="E94" s="26">
        <v>20</v>
      </c>
      <c r="F94" s="27" t="s">
        <v>14</v>
      </c>
      <c r="G94" s="30" t="s">
        <v>46</v>
      </c>
      <c r="H94" s="27" t="s">
        <v>47</v>
      </c>
      <c r="I94" s="28" t="s">
        <v>48</v>
      </c>
      <c r="J94" s="29">
        <v>6</v>
      </c>
      <c r="L94" s="22"/>
    </row>
    <row r="95" spans="2:12" ht="12">
      <c r="B95" s="23" t="s">
        <v>153</v>
      </c>
      <c r="C95" s="49" t="s">
        <v>138</v>
      </c>
      <c r="D95" s="25">
        <v>19</v>
      </c>
      <c r="E95" s="26">
        <v>20</v>
      </c>
      <c r="F95" s="27" t="s">
        <v>14</v>
      </c>
      <c r="G95" s="30" t="s">
        <v>50</v>
      </c>
      <c r="H95" s="27" t="s">
        <v>51</v>
      </c>
      <c r="I95" s="28" t="s">
        <v>52</v>
      </c>
      <c r="J95" s="29">
        <v>6</v>
      </c>
      <c r="L95" s="22"/>
    </row>
    <row r="96" spans="2:12" ht="12">
      <c r="B96" s="23" t="s">
        <v>154</v>
      </c>
      <c r="C96" s="49" t="s">
        <v>138</v>
      </c>
      <c r="D96" s="25">
        <v>17</v>
      </c>
      <c r="E96" s="26">
        <v>18</v>
      </c>
      <c r="F96" s="27" t="s">
        <v>155</v>
      </c>
      <c r="G96" s="30" t="s">
        <v>54</v>
      </c>
      <c r="H96" s="27" t="s">
        <v>47</v>
      </c>
      <c r="I96" s="28" t="s">
        <v>48</v>
      </c>
      <c r="J96" s="29">
        <v>6</v>
      </c>
      <c r="L96" s="22"/>
    </row>
    <row r="97" spans="2:12" ht="12.75" thickBot="1">
      <c r="B97" s="31" t="s">
        <v>156</v>
      </c>
      <c r="C97" s="50" t="s">
        <v>138</v>
      </c>
      <c r="D97" s="33">
        <v>17</v>
      </c>
      <c r="E97" s="34">
        <v>18</v>
      </c>
      <c r="F97" s="35" t="s">
        <v>157</v>
      </c>
      <c r="G97" s="51" t="s">
        <v>56</v>
      </c>
      <c r="H97" s="35" t="s">
        <v>51</v>
      </c>
      <c r="I97" s="36" t="s">
        <v>52</v>
      </c>
      <c r="J97" s="37">
        <v>6</v>
      </c>
      <c r="L97" s="22"/>
    </row>
    <row r="98" spans="2:12" ht="12">
      <c r="B98" s="38" t="s">
        <v>158</v>
      </c>
      <c r="C98" s="39" t="s">
        <v>159</v>
      </c>
      <c r="D98" s="40">
        <v>21</v>
      </c>
      <c r="E98" s="41">
        <v>40</v>
      </c>
      <c r="F98" s="42">
        <v>10</v>
      </c>
      <c r="G98" s="43" t="s">
        <v>13</v>
      </c>
      <c r="H98" s="42">
        <v>10</v>
      </c>
      <c r="I98" s="43" t="s">
        <v>13</v>
      </c>
      <c r="J98" s="44">
        <v>6</v>
      </c>
      <c r="L98" s="22"/>
    </row>
    <row r="99" spans="2:12" ht="12">
      <c r="B99" s="23" t="s">
        <v>160</v>
      </c>
      <c r="C99" s="24" t="s">
        <v>159</v>
      </c>
      <c r="D99" s="25">
        <v>21</v>
      </c>
      <c r="E99" s="26">
        <v>40</v>
      </c>
      <c r="F99" s="27">
        <v>11</v>
      </c>
      <c r="G99" s="28" t="s">
        <v>17</v>
      </c>
      <c r="H99" s="27">
        <v>11</v>
      </c>
      <c r="I99" s="28" t="s">
        <v>17</v>
      </c>
      <c r="J99" s="29">
        <v>6</v>
      </c>
      <c r="L99" s="22"/>
    </row>
    <row r="100" spans="2:12" ht="12">
      <c r="B100" s="23" t="s">
        <v>161</v>
      </c>
      <c r="C100" s="24" t="s">
        <v>159</v>
      </c>
      <c r="D100" s="25">
        <v>41</v>
      </c>
      <c r="E100" s="26">
        <v>50</v>
      </c>
      <c r="F100" s="27">
        <v>12</v>
      </c>
      <c r="G100" s="28" t="s">
        <v>20</v>
      </c>
      <c r="H100" s="27">
        <v>10</v>
      </c>
      <c r="I100" s="28" t="s">
        <v>13</v>
      </c>
      <c r="J100" s="29">
        <v>6</v>
      </c>
      <c r="L100" s="22"/>
    </row>
    <row r="101" spans="2:12" ht="12">
      <c r="B101" s="23" t="s">
        <v>162</v>
      </c>
      <c r="C101" s="24" t="s">
        <v>159</v>
      </c>
      <c r="D101" s="25">
        <v>41</v>
      </c>
      <c r="E101" s="26">
        <v>50</v>
      </c>
      <c r="F101" s="27">
        <v>13</v>
      </c>
      <c r="G101" s="28" t="s">
        <v>22</v>
      </c>
      <c r="H101" s="27">
        <v>11</v>
      </c>
      <c r="I101" s="28" t="s">
        <v>17</v>
      </c>
      <c r="J101" s="29">
        <v>6</v>
      </c>
      <c r="L101" s="22"/>
    </row>
    <row r="102" spans="2:12" ht="12">
      <c r="B102" s="23" t="s">
        <v>163</v>
      </c>
      <c r="C102" s="24" t="s">
        <v>159</v>
      </c>
      <c r="D102" s="25">
        <v>51</v>
      </c>
      <c r="E102" s="26">
        <v>60</v>
      </c>
      <c r="F102" s="27">
        <v>14</v>
      </c>
      <c r="G102" s="28" t="s">
        <v>24</v>
      </c>
      <c r="H102" s="27">
        <v>14</v>
      </c>
      <c r="I102" s="30" t="s">
        <v>24</v>
      </c>
      <c r="J102" s="29">
        <v>6</v>
      </c>
      <c r="L102" s="22"/>
    </row>
    <row r="103" spans="2:12" ht="12">
      <c r="B103" s="23" t="s">
        <v>164</v>
      </c>
      <c r="C103" s="24" t="s">
        <v>159</v>
      </c>
      <c r="D103" s="25">
        <v>51</v>
      </c>
      <c r="E103" s="26">
        <v>60</v>
      </c>
      <c r="F103" s="27">
        <v>15</v>
      </c>
      <c r="G103" s="28" t="s">
        <v>27</v>
      </c>
      <c r="H103" s="27">
        <v>15</v>
      </c>
      <c r="I103" s="28" t="s">
        <v>27</v>
      </c>
      <c r="J103" s="29">
        <v>6</v>
      </c>
      <c r="L103" s="22"/>
    </row>
    <row r="104" spans="2:12" ht="12">
      <c r="B104" s="23" t="s">
        <v>165</v>
      </c>
      <c r="C104" s="24" t="s">
        <v>159</v>
      </c>
      <c r="D104" s="25">
        <v>61</v>
      </c>
      <c r="E104" s="26">
        <v>70</v>
      </c>
      <c r="F104" s="27">
        <v>16</v>
      </c>
      <c r="G104" s="28" t="s">
        <v>29</v>
      </c>
      <c r="H104" s="27">
        <v>16</v>
      </c>
      <c r="I104" s="30" t="s">
        <v>29</v>
      </c>
      <c r="J104" s="29">
        <v>6</v>
      </c>
      <c r="L104" s="22"/>
    </row>
    <row r="105" spans="2:12" ht="12">
      <c r="B105" s="23" t="s">
        <v>166</v>
      </c>
      <c r="C105" s="24" t="s">
        <v>159</v>
      </c>
      <c r="D105" s="25">
        <v>61</v>
      </c>
      <c r="E105" s="26">
        <v>70</v>
      </c>
      <c r="F105" s="27">
        <v>15</v>
      </c>
      <c r="G105" s="28" t="s">
        <v>31</v>
      </c>
      <c r="H105" s="27">
        <v>15</v>
      </c>
      <c r="I105" s="28" t="s">
        <v>27</v>
      </c>
      <c r="J105" s="29">
        <v>6</v>
      </c>
      <c r="L105" s="22"/>
    </row>
    <row r="106" spans="2:12" ht="12">
      <c r="B106" s="23" t="s">
        <v>167</v>
      </c>
      <c r="C106" s="24" t="s">
        <v>159</v>
      </c>
      <c r="D106" s="25">
        <v>15</v>
      </c>
      <c r="E106" s="26">
        <v>16</v>
      </c>
      <c r="F106" s="27">
        <v>30</v>
      </c>
      <c r="G106" s="28" t="s">
        <v>41</v>
      </c>
      <c r="H106" s="27">
        <v>30</v>
      </c>
      <c r="I106" s="28" t="s">
        <v>42</v>
      </c>
      <c r="J106" s="29">
        <v>6</v>
      </c>
      <c r="L106" s="22"/>
    </row>
    <row r="107" spans="2:12" ht="12">
      <c r="B107" s="23" t="s">
        <v>168</v>
      </c>
      <c r="C107" s="24" t="s">
        <v>159</v>
      </c>
      <c r="D107" s="25">
        <v>15</v>
      </c>
      <c r="E107" s="26">
        <v>16</v>
      </c>
      <c r="F107" s="27">
        <v>31</v>
      </c>
      <c r="G107" s="28" t="s">
        <v>44</v>
      </c>
      <c r="H107" s="27">
        <v>30</v>
      </c>
      <c r="I107" s="28" t="s">
        <v>42</v>
      </c>
      <c r="J107" s="29">
        <v>6</v>
      </c>
      <c r="L107" s="22"/>
    </row>
    <row r="108" spans="2:12" ht="12">
      <c r="B108" s="23" t="s">
        <v>169</v>
      </c>
      <c r="C108" s="24" t="s">
        <v>159</v>
      </c>
      <c r="D108" s="25">
        <v>19</v>
      </c>
      <c r="E108" s="26">
        <v>20</v>
      </c>
      <c r="F108" s="27">
        <v>40</v>
      </c>
      <c r="G108" s="28" t="s">
        <v>46</v>
      </c>
      <c r="H108" s="27">
        <v>40</v>
      </c>
      <c r="I108" s="28" t="s">
        <v>46</v>
      </c>
      <c r="J108" s="29">
        <v>6</v>
      </c>
      <c r="L108" s="22"/>
    </row>
    <row r="109" spans="2:12" ht="12">
      <c r="B109" s="23" t="s">
        <v>170</v>
      </c>
      <c r="C109" s="24" t="s">
        <v>159</v>
      </c>
      <c r="D109" s="25">
        <v>19</v>
      </c>
      <c r="E109" s="26">
        <v>20</v>
      </c>
      <c r="F109" s="27">
        <v>41</v>
      </c>
      <c r="G109" s="28" t="s">
        <v>50</v>
      </c>
      <c r="H109" s="27">
        <v>41</v>
      </c>
      <c r="I109" s="28" t="s">
        <v>50</v>
      </c>
      <c r="J109" s="29">
        <v>6</v>
      </c>
      <c r="L109" s="22"/>
    </row>
    <row r="110" spans="2:12" ht="12">
      <c r="B110" s="23" t="s">
        <v>171</v>
      </c>
      <c r="C110" s="24" t="s">
        <v>159</v>
      </c>
      <c r="D110" s="25">
        <v>17</v>
      </c>
      <c r="E110" s="26">
        <v>18</v>
      </c>
      <c r="F110" s="27">
        <v>42</v>
      </c>
      <c r="G110" s="28" t="s">
        <v>54</v>
      </c>
      <c r="H110" s="27">
        <v>40</v>
      </c>
      <c r="I110" s="28" t="s">
        <v>46</v>
      </c>
      <c r="J110" s="29">
        <v>6</v>
      </c>
      <c r="L110" s="22"/>
    </row>
    <row r="111" spans="2:12" ht="12.75" thickBot="1">
      <c r="B111" s="31" t="s">
        <v>172</v>
      </c>
      <c r="C111" s="32" t="s">
        <v>159</v>
      </c>
      <c r="D111" s="33">
        <v>17</v>
      </c>
      <c r="E111" s="34">
        <v>18</v>
      </c>
      <c r="F111" s="35">
        <v>43</v>
      </c>
      <c r="G111" s="36" t="s">
        <v>56</v>
      </c>
      <c r="H111" s="35">
        <v>41</v>
      </c>
      <c r="I111" s="36" t="s">
        <v>50</v>
      </c>
      <c r="J111" s="37">
        <v>6</v>
      </c>
      <c r="L111" s="22"/>
    </row>
    <row r="112" spans="2:12" ht="12">
      <c r="B112" s="38" t="s">
        <v>173</v>
      </c>
      <c r="C112" s="39" t="s">
        <v>174</v>
      </c>
      <c r="D112" s="40">
        <v>21</v>
      </c>
      <c r="E112" s="41">
        <v>40</v>
      </c>
      <c r="F112" s="42">
        <v>10</v>
      </c>
      <c r="G112" s="43" t="s">
        <v>13</v>
      </c>
      <c r="H112" s="42">
        <v>10</v>
      </c>
      <c r="I112" s="43" t="s">
        <v>13</v>
      </c>
      <c r="J112" s="44">
        <v>4.5</v>
      </c>
      <c r="L112" s="22"/>
    </row>
    <row r="113" spans="2:12" ht="12">
      <c r="B113" s="23" t="s">
        <v>175</v>
      </c>
      <c r="C113" s="24" t="s">
        <v>174</v>
      </c>
      <c r="D113" s="25">
        <v>21</v>
      </c>
      <c r="E113" s="26">
        <v>40</v>
      </c>
      <c r="F113" s="27">
        <v>11</v>
      </c>
      <c r="G113" s="28" t="s">
        <v>17</v>
      </c>
      <c r="H113" s="27">
        <v>11</v>
      </c>
      <c r="I113" s="28" t="s">
        <v>17</v>
      </c>
      <c r="J113" s="29">
        <v>4.5</v>
      </c>
      <c r="L113" s="22"/>
    </row>
    <row r="114" spans="2:12" ht="12">
      <c r="B114" s="23" t="s">
        <v>176</v>
      </c>
      <c r="C114" s="24" t="s">
        <v>174</v>
      </c>
      <c r="D114" s="25">
        <v>41</v>
      </c>
      <c r="E114" s="26">
        <v>50</v>
      </c>
      <c r="F114" s="27">
        <v>12</v>
      </c>
      <c r="G114" s="28" t="s">
        <v>20</v>
      </c>
      <c r="H114" s="27">
        <v>10</v>
      </c>
      <c r="I114" s="28" t="s">
        <v>13</v>
      </c>
      <c r="J114" s="29">
        <v>4.5</v>
      </c>
      <c r="L114" s="22"/>
    </row>
    <row r="115" spans="2:12" ht="12">
      <c r="B115" s="23" t="s">
        <v>177</v>
      </c>
      <c r="C115" s="24" t="s">
        <v>174</v>
      </c>
      <c r="D115" s="25">
        <v>41</v>
      </c>
      <c r="E115" s="26">
        <v>50</v>
      </c>
      <c r="F115" s="27">
        <v>13</v>
      </c>
      <c r="G115" s="28" t="s">
        <v>22</v>
      </c>
      <c r="H115" s="27">
        <v>11</v>
      </c>
      <c r="I115" s="28" t="s">
        <v>17</v>
      </c>
      <c r="J115" s="29">
        <v>4.5</v>
      </c>
      <c r="L115" s="22"/>
    </row>
    <row r="116" spans="2:12" ht="12">
      <c r="B116" s="23" t="s">
        <v>178</v>
      </c>
      <c r="C116" s="24" t="s">
        <v>174</v>
      </c>
      <c r="D116" s="25">
        <v>51</v>
      </c>
      <c r="E116" s="26">
        <v>60</v>
      </c>
      <c r="F116" s="27">
        <v>14</v>
      </c>
      <c r="G116" s="28" t="s">
        <v>24</v>
      </c>
      <c r="H116" s="27">
        <v>14</v>
      </c>
      <c r="I116" s="28" t="s">
        <v>24</v>
      </c>
      <c r="J116" s="29">
        <v>4.5</v>
      </c>
      <c r="L116" s="22"/>
    </row>
    <row r="117" spans="2:12" ht="12">
      <c r="B117" s="23" t="s">
        <v>179</v>
      </c>
      <c r="C117" s="24" t="s">
        <v>174</v>
      </c>
      <c r="D117" s="25">
        <v>51</v>
      </c>
      <c r="E117" s="26">
        <v>60</v>
      </c>
      <c r="F117" s="27">
        <v>15</v>
      </c>
      <c r="G117" s="28" t="s">
        <v>27</v>
      </c>
      <c r="H117" s="27">
        <v>15</v>
      </c>
      <c r="I117" s="28" t="s">
        <v>27</v>
      </c>
      <c r="J117" s="29">
        <v>4.5</v>
      </c>
      <c r="L117" s="22"/>
    </row>
    <row r="118" spans="2:12" ht="12">
      <c r="B118" s="23" t="s">
        <v>180</v>
      </c>
      <c r="C118" s="24" t="s">
        <v>174</v>
      </c>
      <c r="D118" s="25">
        <v>61</v>
      </c>
      <c r="E118" s="26">
        <v>70</v>
      </c>
      <c r="F118" s="27">
        <v>16</v>
      </c>
      <c r="G118" s="28" t="s">
        <v>29</v>
      </c>
      <c r="H118" s="27">
        <v>14</v>
      </c>
      <c r="I118" s="28" t="s">
        <v>24</v>
      </c>
      <c r="J118" s="29">
        <v>4.5</v>
      </c>
      <c r="L118" s="22"/>
    </row>
    <row r="119" spans="2:12" ht="12">
      <c r="B119" s="23" t="s">
        <v>181</v>
      </c>
      <c r="C119" s="24" t="s">
        <v>174</v>
      </c>
      <c r="D119" s="25">
        <v>61</v>
      </c>
      <c r="E119" s="26">
        <v>70</v>
      </c>
      <c r="F119" s="27">
        <v>17</v>
      </c>
      <c r="G119" s="28" t="s">
        <v>31</v>
      </c>
      <c r="H119" s="27">
        <v>15</v>
      </c>
      <c r="I119" s="28" t="s">
        <v>27</v>
      </c>
      <c r="J119" s="29">
        <v>4.5</v>
      </c>
      <c r="L119" s="22"/>
    </row>
    <row r="120" spans="2:12" ht="12">
      <c r="B120" s="23" t="s">
        <v>182</v>
      </c>
      <c r="C120" s="24" t="s">
        <v>174</v>
      </c>
      <c r="D120" s="25">
        <v>71</v>
      </c>
      <c r="E120" s="26">
        <v>100</v>
      </c>
      <c r="F120" s="27">
        <v>18</v>
      </c>
      <c r="G120" s="28" t="s">
        <v>33</v>
      </c>
      <c r="H120" s="27">
        <v>14</v>
      </c>
      <c r="I120" s="28" t="s">
        <v>24</v>
      </c>
      <c r="J120" s="29">
        <v>4.5</v>
      </c>
      <c r="L120" s="22"/>
    </row>
    <row r="121" spans="2:12" ht="12">
      <c r="B121" s="23" t="s">
        <v>183</v>
      </c>
      <c r="C121" s="24" t="s">
        <v>174</v>
      </c>
      <c r="D121" s="25">
        <v>12</v>
      </c>
      <c r="E121" s="26">
        <v>14</v>
      </c>
      <c r="F121" s="27">
        <v>20</v>
      </c>
      <c r="G121" s="28" t="s">
        <v>35</v>
      </c>
      <c r="H121" s="27">
        <v>20</v>
      </c>
      <c r="I121" s="28" t="s">
        <v>37</v>
      </c>
      <c r="J121" s="29">
        <v>4.5</v>
      </c>
      <c r="L121" s="22"/>
    </row>
    <row r="122" spans="2:12" ht="12">
      <c r="B122" s="23" t="s">
        <v>184</v>
      </c>
      <c r="C122" s="24" t="s">
        <v>174</v>
      </c>
      <c r="D122" s="25">
        <v>12</v>
      </c>
      <c r="E122" s="26">
        <v>14</v>
      </c>
      <c r="F122" s="27">
        <v>21</v>
      </c>
      <c r="G122" s="28" t="s">
        <v>39</v>
      </c>
      <c r="H122" s="27">
        <v>20</v>
      </c>
      <c r="I122" s="28" t="s">
        <v>37</v>
      </c>
      <c r="J122" s="29">
        <v>4.5</v>
      </c>
      <c r="L122" s="22"/>
    </row>
    <row r="123" spans="2:12" ht="12">
      <c r="B123" s="23" t="s">
        <v>185</v>
      </c>
      <c r="C123" s="24" t="s">
        <v>174</v>
      </c>
      <c r="D123" s="25">
        <v>15</v>
      </c>
      <c r="E123" s="26">
        <v>16</v>
      </c>
      <c r="F123" s="27">
        <v>30</v>
      </c>
      <c r="G123" s="28" t="s">
        <v>41</v>
      </c>
      <c r="H123" s="27">
        <v>30</v>
      </c>
      <c r="I123" s="28" t="s">
        <v>42</v>
      </c>
      <c r="J123" s="29">
        <v>4.5</v>
      </c>
      <c r="L123" s="22"/>
    </row>
    <row r="124" spans="2:12" ht="12">
      <c r="B124" s="23" t="s">
        <v>186</v>
      </c>
      <c r="C124" s="24" t="s">
        <v>174</v>
      </c>
      <c r="D124" s="25">
        <v>15</v>
      </c>
      <c r="E124" s="26">
        <v>16</v>
      </c>
      <c r="F124" s="27">
        <v>31</v>
      </c>
      <c r="G124" s="28" t="s">
        <v>44</v>
      </c>
      <c r="H124" s="27">
        <v>30</v>
      </c>
      <c r="I124" s="28" t="s">
        <v>42</v>
      </c>
      <c r="J124" s="29">
        <v>4.5</v>
      </c>
      <c r="L124" s="22"/>
    </row>
    <row r="125" spans="2:12" ht="12">
      <c r="B125" s="23" t="s">
        <v>187</v>
      </c>
      <c r="C125" s="24" t="s">
        <v>174</v>
      </c>
      <c r="D125" s="25">
        <v>19</v>
      </c>
      <c r="E125" s="26">
        <v>20</v>
      </c>
      <c r="F125" s="27">
        <v>40</v>
      </c>
      <c r="G125" s="28" t="s">
        <v>46</v>
      </c>
      <c r="H125" s="27">
        <v>40</v>
      </c>
      <c r="I125" s="28" t="s">
        <v>48</v>
      </c>
      <c r="J125" s="29">
        <v>4.5</v>
      </c>
      <c r="L125" s="22"/>
    </row>
    <row r="126" spans="2:12" ht="12">
      <c r="B126" s="23" t="s">
        <v>188</v>
      </c>
      <c r="C126" s="24" t="s">
        <v>174</v>
      </c>
      <c r="D126" s="25">
        <v>19</v>
      </c>
      <c r="E126" s="26">
        <v>20</v>
      </c>
      <c r="F126" s="27">
        <v>41</v>
      </c>
      <c r="G126" s="28" t="s">
        <v>50</v>
      </c>
      <c r="H126" s="27">
        <v>41</v>
      </c>
      <c r="I126" s="28" t="s">
        <v>52</v>
      </c>
      <c r="J126" s="29">
        <v>4.5</v>
      </c>
      <c r="L126" s="22"/>
    </row>
    <row r="127" spans="2:12" ht="12">
      <c r="B127" s="23" t="s">
        <v>189</v>
      </c>
      <c r="C127" s="24" t="s">
        <v>174</v>
      </c>
      <c r="D127" s="25">
        <v>17</v>
      </c>
      <c r="E127" s="26">
        <v>18</v>
      </c>
      <c r="F127" s="27">
        <v>42</v>
      </c>
      <c r="G127" s="28" t="s">
        <v>54</v>
      </c>
      <c r="H127" s="27">
        <v>40</v>
      </c>
      <c r="I127" s="28" t="s">
        <v>48</v>
      </c>
      <c r="J127" s="29">
        <v>4.5</v>
      </c>
      <c r="L127" s="22"/>
    </row>
    <row r="128" spans="2:12" ht="12.75" thickBot="1">
      <c r="B128" s="31" t="s">
        <v>190</v>
      </c>
      <c r="C128" s="32" t="s">
        <v>174</v>
      </c>
      <c r="D128" s="33">
        <v>17</v>
      </c>
      <c r="E128" s="34">
        <v>18</v>
      </c>
      <c r="F128" s="35">
        <v>43</v>
      </c>
      <c r="G128" s="36" t="s">
        <v>56</v>
      </c>
      <c r="H128" s="35">
        <v>41</v>
      </c>
      <c r="I128" s="36" t="s">
        <v>52</v>
      </c>
      <c r="J128" s="37">
        <v>4.5</v>
      </c>
      <c r="L128" s="22"/>
    </row>
    <row r="129" spans="2:12" ht="12">
      <c r="B129" s="38" t="s">
        <v>191</v>
      </c>
      <c r="C129" s="39" t="s">
        <v>192</v>
      </c>
      <c r="D129" s="40">
        <v>35</v>
      </c>
      <c r="E129" s="41">
        <v>50</v>
      </c>
      <c r="F129" s="42">
        <v>10</v>
      </c>
      <c r="G129" s="43" t="s">
        <v>96</v>
      </c>
      <c r="H129" s="42">
        <v>10</v>
      </c>
      <c r="I129" s="43" t="s">
        <v>96</v>
      </c>
      <c r="J129" s="44">
        <v>4.5</v>
      </c>
      <c r="L129" s="22"/>
    </row>
    <row r="130" spans="2:12" ht="12">
      <c r="B130" s="23" t="s">
        <v>193</v>
      </c>
      <c r="C130" s="24" t="s">
        <v>192</v>
      </c>
      <c r="D130" s="25">
        <v>35</v>
      </c>
      <c r="E130" s="26">
        <v>50</v>
      </c>
      <c r="F130" s="27">
        <v>11</v>
      </c>
      <c r="G130" s="28" t="s">
        <v>98</v>
      </c>
      <c r="H130" s="27">
        <v>10</v>
      </c>
      <c r="I130" s="28" t="s">
        <v>96</v>
      </c>
      <c r="J130" s="29">
        <v>4.5</v>
      </c>
      <c r="L130" s="22"/>
    </row>
    <row r="131" spans="2:12" ht="12">
      <c r="B131" s="23" t="s">
        <v>194</v>
      </c>
      <c r="C131" s="24" t="s">
        <v>192</v>
      </c>
      <c r="D131" s="25">
        <v>51</v>
      </c>
      <c r="E131" s="26">
        <v>60</v>
      </c>
      <c r="F131" s="27">
        <v>70</v>
      </c>
      <c r="G131" s="28" t="s">
        <v>65</v>
      </c>
      <c r="H131" s="27">
        <v>70</v>
      </c>
      <c r="I131" s="28" t="s">
        <v>65</v>
      </c>
      <c r="J131" s="29">
        <v>4.5</v>
      </c>
      <c r="L131" s="22"/>
    </row>
    <row r="132" spans="2:12" ht="12">
      <c r="B132" s="23" t="s">
        <v>195</v>
      </c>
      <c r="C132" s="24" t="s">
        <v>192</v>
      </c>
      <c r="D132" s="25">
        <v>51</v>
      </c>
      <c r="E132" s="26">
        <v>60</v>
      </c>
      <c r="F132" s="27">
        <v>71</v>
      </c>
      <c r="G132" s="28" t="s">
        <v>67</v>
      </c>
      <c r="H132" s="27">
        <v>70</v>
      </c>
      <c r="I132" s="28" t="s">
        <v>65</v>
      </c>
      <c r="J132" s="29">
        <v>4.5</v>
      </c>
      <c r="L132" s="22"/>
    </row>
    <row r="133" spans="2:12" ht="12">
      <c r="B133" s="23" t="s">
        <v>196</v>
      </c>
      <c r="C133" s="24" t="s">
        <v>192</v>
      </c>
      <c r="D133" s="25">
        <v>61</v>
      </c>
      <c r="E133" s="26">
        <v>65</v>
      </c>
      <c r="F133" s="27">
        <v>72</v>
      </c>
      <c r="G133" s="28" t="s">
        <v>69</v>
      </c>
      <c r="H133" s="27">
        <v>70</v>
      </c>
      <c r="I133" s="28" t="s">
        <v>65</v>
      </c>
      <c r="J133" s="29">
        <v>4.5</v>
      </c>
      <c r="L133" s="22"/>
    </row>
    <row r="134" spans="2:12" ht="12">
      <c r="B134" s="23" t="s">
        <v>197</v>
      </c>
      <c r="C134" s="24" t="s">
        <v>192</v>
      </c>
      <c r="D134" s="25">
        <v>61</v>
      </c>
      <c r="E134" s="26">
        <v>65</v>
      </c>
      <c r="F134" s="27">
        <v>73</v>
      </c>
      <c r="G134" s="28" t="s">
        <v>71</v>
      </c>
      <c r="H134" s="27">
        <v>70</v>
      </c>
      <c r="I134" s="28" t="s">
        <v>65</v>
      </c>
      <c r="J134" s="29">
        <v>4.5</v>
      </c>
      <c r="L134" s="22"/>
    </row>
    <row r="135" spans="2:12" ht="12">
      <c r="B135" s="23" t="s">
        <v>198</v>
      </c>
      <c r="C135" s="24" t="s">
        <v>192</v>
      </c>
      <c r="D135" s="25">
        <v>66</v>
      </c>
      <c r="E135" s="26">
        <v>70</v>
      </c>
      <c r="F135" s="27">
        <v>74</v>
      </c>
      <c r="G135" s="28" t="s">
        <v>73</v>
      </c>
      <c r="H135" s="27">
        <v>74</v>
      </c>
      <c r="I135" s="28" t="s">
        <v>73</v>
      </c>
      <c r="J135" s="29">
        <v>4.5</v>
      </c>
      <c r="L135" s="22"/>
    </row>
    <row r="136" spans="2:12" ht="12">
      <c r="B136" s="23" t="s">
        <v>199</v>
      </c>
      <c r="C136" s="24" t="s">
        <v>192</v>
      </c>
      <c r="D136" s="25">
        <v>66</v>
      </c>
      <c r="E136" s="26">
        <v>70</v>
      </c>
      <c r="F136" s="27">
        <v>75</v>
      </c>
      <c r="G136" s="28" t="s">
        <v>75</v>
      </c>
      <c r="H136" s="27">
        <v>74</v>
      </c>
      <c r="I136" s="28" t="s">
        <v>73</v>
      </c>
      <c r="J136" s="29">
        <v>4.5</v>
      </c>
      <c r="L136" s="22"/>
    </row>
    <row r="137" spans="2:12" ht="12">
      <c r="B137" s="23" t="s">
        <v>200</v>
      </c>
      <c r="C137" s="24" t="s">
        <v>192</v>
      </c>
      <c r="D137" s="25">
        <v>71</v>
      </c>
      <c r="E137" s="26">
        <v>75</v>
      </c>
      <c r="F137" s="27">
        <v>76</v>
      </c>
      <c r="G137" s="28" t="s">
        <v>77</v>
      </c>
      <c r="H137" s="27">
        <v>74</v>
      </c>
      <c r="I137" s="28" t="s">
        <v>73</v>
      </c>
      <c r="J137" s="29">
        <v>4.5</v>
      </c>
      <c r="L137" s="22"/>
    </row>
    <row r="138" spans="2:12" ht="12">
      <c r="B138" s="23" t="s">
        <v>201</v>
      </c>
      <c r="C138" s="24" t="s">
        <v>192</v>
      </c>
      <c r="D138" s="25">
        <v>71</v>
      </c>
      <c r="E138" s="26">
        <v>75</v>
      </c>
      <c r="F138" s="27">
        <v>77</v>
      </c>
      <c r="G138" s="28" t="s">
        <v>79</v>
      </c>
      <c r="H138" s="27">
        <v>74</v>
      </c>
      <c r="I138" s="28" t="s">
        <v>73</v>
      </c>
      <c r="J138" s="29">
        <v>4.5</v>
      </c>
      <c r="L138" s="22"/>
    </row>
    <row r="139" spans="2:12" ht="12">
      <c r="B139" s="23" t="s">
        <v>202</v>
      </c>
      <c r="C139" s="24" t="s">
        <v>192</v>
      </c>
      <c r="D139" s="25">
        <v>76</v>
      </c>
      <c r="E139" s="26">
        <v>99</v>
      </c>
      <c r="F139" s="27">
        <v>78</v>
      </c>
      <c r="G139" s="28" t="s">
        <v>81</v>
      </c>
      <c r="H139" s="27">
        <v>74</v>
      </c>
      <c r="I139" s="28" t="s">
        <v>73</v>
      </c>
      <c r="J139" s="29">
        <v>4.5</v>
      </c>
      <c r="L139" s="22"/>
    </row>
    <row r="140" spans="2:12" ht="12.75" thickBot="1">
      <c r="B140" s="31" t="s">
        <v>203</v>
      </c>
      <c r="C140" s="32" t="s">
        <v>192</v>
      </c>
      <c r="D140" s="33">
        <v>76</v>
      </c>
      <c r="E140" s="34">
        <v>99</v>
      </c>
      <c r="F140" s="35">
        <v>79</v>
      </c>
      <c r="G140" s="36" t="s">
        <v>83</v>
      </c>
      <c r="H140" s="35">
        <v>74</v>
      </c>
      <c r="I140" s="36" t="s">
        <v>73</v>
      </c>
      <c r="J140" s="37">
        <v>4.5</v>
      </c>
      <c r="L140" s="22"/>
    </row>
    <row r="141" spans="2:12" ht="12">
      <c r="B141" s="38" t="s">
        <v>204</v>
      </c>
      <c r="C141" s="39" t="s">
        <v>205</v>
      </c>
      <c r="D141" s="40">
        <v>21</v>
      </c>
      <c r="E141" s="41">
        <v>40</v>
      </c>
      <c r="F141" s="42">
        <v>10</v>
      </c>
      <c r="G141" s="43" t="s">
        <v>13</v>
      </c>
      <c r="H141" s="42">
        <v>10</v>
      </c>
      <c r="I141" s="43" t="s">
        <v>13</v>
      </c>
      <c r="J141" s="44">
        <v>6</v>
      </c>
      <c r="L141" s="22"/>
    </row>
    <row r="142" spans="2:12" ht="12">
      <c r="B142" s="23" t="s">
        <v>206</v>
      </c>
      <c r="C142" s="24" t="s">
        <v>205</v>
      </c>
      <c r="D142" s="25">
        <v>21</v>
      </c>
      <c r="E142" s="26">
        <v>40</v>
      </c>
      <c r="F142" s="27">
        <v>10</v>
      </c>
      <c r="G142" s="28" t="s">
        <v>17</v>
      </c>
      <c r="H142" s="27">
        <v>10</v>
      </c>
      <c r="I142" s="28" t="s">
        <v>13</v>
      </c>
      <c r="J142" s="29">
        <v>6</v>
      </c>
      <c r="L142" s="22"/>
    </row>
    <row r="143" spans="2:12" ht="12">
      <c r="B143" s="23" t="s">
        <v>207</v>
      </c>
      <c r="C143" s="24" t="s">
        <v>205</v>
      </c>
      <c r="D143" s="25">
        <v>41</v>
      </c>
      <c r="E143" s="26">
        <v>50</v>
      </c>
      <c r="F143" s="27">
        <v>10</v>
      </c>
      <c r="G143" s="28" t="s">
        <v>20</v>
      </c>
      <c r="H143" s="27">
        <v>10</v>
      </c>
      <c r="I143" s="28" t="s">
        <v>13</v>
      </c>
      <c r="J143" s="29">
        <v>6</v>
      </c>
      <c r="L143" s="22"/>
    </row>
    <row r="144" spans="2:12" ht="12">
      <c r="B144" s="23" t="s">
        <v>208</v>
      </c>
      <c r="C144" s="24" t="s">
        <v>205</v>
      </c>
      <c r="D144" s="25">
        <v>41</v>
      </c>
      <c r="E144" s="26">
        <v>50</v>
      </c>
      <c r="F144" s="27">
        <v>10</v>
      </c>
      <c r="G144" s="28" t="s">
        <v>22</v>
      </c>
      <c r="H144" s="27">
        <v>10</v>
      </c>
      <c r="I144" s="28" t="s">
        <v>13</v>
      </c>
      <c r="J144" s="29">
        <v>6</v>
      </c>
      <c r="L144" s="22"/>
    </row>
    <row r="145" spans="2:12" ht="12">
      <c r="B145" s="23" t="s">
        <v>209</v>
      </c>
      <c r="C145" s="24" t="s">
        <v>205</v>
      </c>
      <c r="D145" s="25">
        <v>51</v>
      </c>
      <c r="E145" s="26">
        <v>60</v>
      </c>
      <c r="F145" s="27">
        <v>14</v>
      </c>
      <c r="G145" s="28" t="s">
        <v>24</v>
      </c>
      <c r="H145" s="27">
        <v>14</v>
      </c>
      <c r="I145" s="28" t="s">
        <v>24</v>
      </c>
      <c r="J145" s="29">
        <v>6</v>
      </c>
      <c r="L145" s="22"/>
    </row>
    <row r="146" spans="2:12" ht="12">
      <c r="B146" s="23" t="s">
        <v>210</v>
      </c>
      <c r="C146" s="24" t="s">
        <v>205</v>
      </c>
      <c r="D146" s="25">
        <v>51</v>
      </c>
      <c r="E146" s="26">
        <v>60</v>
      </c>
      <c r="F146" s="27">
        <v>14</v>
      </c>
      <c r="G146" s="28" t="s">
        <v>27</v>
      </c>
      <c r="H146" s="27">
        <v>14</v>
      </c>
      <c r="I146" s="28" t="s">
        <v>24</v>
      </c>
      <c r="J146" s="29">
        <v>6</v>
      </c>
      <c r="L146" s="22"/>
    </row>
    <row r="147" spans="2:12" ht="12">
      <c r="B147" s="23" t="s">
        <v>211</v>
      </c>
      <c r="C147" s="24" t="s">
        <v>205</v>
      </c>
      <c r="D147" s="25">
        <v>61</v>
      </c>
      <c r="E147" s="26">
        <v>70</v>
      </c>
      <c r="F147" s="27">
        <v>16</v>
      </c>
      <c r="G147" s="28" t="s">
        <v>29</v>
      </c>
      <c r="H147" s="27">
        <v>14</v>
      </c>
      <c r="I147" s="28" t="s">
        <v>24</v>
      </c>
      <c r="J147" s="29">
        <v>6</v>
      </c>
      <c r="L147" s="22"/>
    </row>
    <row r="148" spans="2:12" ht="12">
      <c r="B148" s="23" t="s">
        <v>212</v>
      </c>
      <c r="C148" s="24" t="s">
        <v>205</v>
      </c>
      <c r="D148" s="25">
        <v>61</v>
      </c>
      <c r="E148" s="26">
        <v>70</v>
      </c>
      <c r="F148" s="27">
        <v>16</v>
      </c>
      <c r="G148" s="28" t="s">
        <v>31</v>
      </c>
      <c r="H148" s="27">
        <v>14</v>
      </c>
      <c r="I148" s="28" t="s">
        <v>24</v>
      </c>
      <c r="J148" s="29">
        <v>6</v>
      </c>
      <c r="L148" s="22"/>
    </row>
    <row r="149" spans="2:12" ht="12">
      <c r="B149" s="23" t="s">
        <v>213</v>
      </c>
      <c r="C149" s="24" t="s">
        <v>205</v>
      </c>
      <c r="D149" s="25">
        <v>15</v>
      </c>
      <c r="E149" s="26">
        <v>16</v>
      </c>
      <c r="F149" s="27">
        <v>42</v>
      </c>
      <c r="G149" s="28" t="s">
        <v>214</v>
      </c>
      <c r="H149" s="27">
        <v>40</v>
      </c>
      <c r="I149" s="28" t="s">
        <v>46</v>
      </c>
      <c r="J149" s="29">
        <v>6</v>
      </c>
      <c r="L149" s="22"/>
    </row>
    <row r="150" spans="2:12" ht="12">
      <c r="B150" s="23" t="s">
        <v>215</v>
      </c>
      <c r="C150" s="24" t="s">
        <v>205</v>
      </c>
      <c r="D150" s="25">
        <v>17</v>
      </c>
      <c r="E150" s="26">
        <v>18</v>
      </c>
      <c r="F150" s="27">
        <v>42</v>
      </c>
      <c r="G150" s="28" t="s">
        <v>54</v>
      </c>
      <c r="H150" s="27">
        <v>40</v>
      </c>
      <c r="I150" s="28" t="s">
        <v>46</v>
      </c>
      <c r="J150" s="29">
        <v>6</v>
      </c>
      <c r="L150" s="22"/>
    </row>
    <row r="151" spans="2:12" ht="12.75" thickBot="1">
      <c r="B151" s="31" t="s">
        <v>216</v>
      </c>
      <c r="C151" s="32" t="s">
        <v>205</v>
      </c>
      <c r="D151" s="33">
        <v>19</v>
      </c>
      <c r="E151" s="34">
        <v>20</v>
      </c>
      <c r="F151" s="35">
        <v>40</v>
      </c>
      <c r="G151" s="36" t="s">
        <v>46</v>
      </c>
      <c r="H151" s="35">
        <v>40</v>
      </c>
      <c r="I151" s="36" t="s">
        <v>46</v>
      </c>
      <c r="J151" s="37">
        <v>6</v>
      </c>
      <c r="L151" s="22"/>
    </row>
    <row r="152" spans="2:12" ht="12">
      <c r="B152" s="38" t="s">
        <v>217</v>
      </c>
      <c r="C152" s="39" t="s">
        <v>218</v>
      </c>
      <c r="D152" s="40">
        <v>35</v>
      </c>
      <c r="E152" s="41">
        <v>50</v>
      </c>
      <c r="F152" s="42">
        <v>10</v>
      </c>
      <c r="G152" s="43" t="s">
        <v>96</v>
      </c>
      <c r="H152" s="42">
        <v>10</v>
      </c>
      <c r="I152" s="43" t="s">
        <v>96</v>
      </c>
      <c r="J152" s="44">
        <v>6</v>
      </c>
      <c r="L152" s="22"/>
    </row>
    <row r="153" spans="2:12" ht="12">
      <c r="B153" s="23" t="s">
        <v>219</v>
      </c>
      <c r="C153" s="24" t="s">
        <v>218</v>
      </c>
      <c r="D153" s="25">
        <v>35</v>
      </c>
      <c r="E153" s="26">
        <v>50</v>
      </c>
      <c r="F153" s="27">
        <v>10</v>
      </c>
      <c r="G153" s="28" t="s">
        <v>98</v>
      </c>
      <c r="H153" s="27">
        <v>10</v>
      </c>
      <c r="I153" s="28" t="s">
        <v>96</v>
      </c>
      <c r="J153" s="29">
        <v>6</v>
      </c>
      <c r="L153" s="22"/>
    </row>
    <row r="154" spans="2:12" ht="12">
      <c r="B154" s="23" t="s">
        <v>220</v>
      </c>
      <c r="C154" s="24" t="s">
        <v>218</v>
      </c>
      <c r="D154" s="25">
        <v>51</v>
      </c>
      <c r="E154" s="26">
        <v>60</v>
      </c>
      <c r="F154" s="27">
        <v>70</v>
      </c>
      <c r="G154" s="28" t="s">
        <v>65</v>
      </c>
      <c r="H154" s="27">
        <v>70</v>
      </c>
      <c r="I154" s="28" t="s">
        <v>65</v>
      </c>
      <c r="J154" s="29">
        <v>6</v>
      </c>
      <c r="L154" s="22"/>
    </row>
    <row r="155" spans="2:12" ht="12">
      <c r="B155" s="23" t="s">
        <v>221</v>
      </c>
      <c r="C155" s="24" t="s">
        <v>218</v>
      </c>
      <c r="D155" s="25">
        <v>51</v>
      </c>
      <c r="E155" s="26">
        <v>60</v>
      </c>
      <c r="F155" s="27">
        <v>70</v>
      </c>
      <c r="G155" s="28" t="s">
        <v>67</v>
      </c>
      <c r="H155" s="27">
        <v>70</v>
      </c>
      <c r="I155" s="28" t="s">
        <v>65</v>
      </c>
      <c r="J155" s="29">
        <v>6</v>
      </c>
      <c r="L155" s="22"/>
    </row>
    <row r="156" spans="2:12" ht="12">
      <c r="B156" s="23" t="s">
        <v>222</v>
      </c>
      <c r="C156" s="24" t="s">
        <v>218</v>
      </c>
      <c r="D156" s="25">
        <v>61</v>
      </c>
      <c r="E156" s="26">
        <v>65</v>
      </c>
      <c r="F156" s="27">
        <v>70</v>
      </c>
      <c r="G156" s="28" t="s">
        <v>69</v>
      </c>
      <c r="H156" s="27">
        <v>70</v>
      </c>
      <c r="I156" s="28" t="s">
        <v>65</v>
      </c>
      <c r="J156" s="29">
        <v>6</v>
      </c>
      <c r="L156" s="22"/>
    </row>
    <row r="157" spans="2:12" ht="12">
      <c r="B157" s="23" t="s">
        <v>223</v>
      </c>
      <c r="C157" s="24" t="s">
        <v>218</v>
      </c>
      <c r="D157" s="25">
        <v>61</v>
      </c>
      <c r="E157" s="26">
        <v>65</v>
      </c>
      <c r="F157" s="27">
        <v>70</v>
      </c>
      <c r="G157" s="28" t="s">
        <v>71</v>
      </c>
      <c r="H157" s="27">
        <v>70</v>
      </c>
      <c r="I157" s="28" t="s">
        <v>65</v>
      </c>
      <c r="J157" s="29">
        <v>6</v>
      </c>
      <c r="L157" s="22"/>
    </row>
    <row r="158" spans="2:12" ht="12">
      <c r="B158" s="23" t="s">
        <v>224</v>
      </c>
      <c r="C158" s="24" t="s">
        <v>218</v>
      </c>
      <c r="D158" s="25">
        <v>66</v>
      </c>
      <c r="E158" s="26">
        <v>70</v>
      </c>
      <c r="F158" s="27">
        <v>70</v>
      </c>
      <c r="G158" s="28" t="s">
        <v>73</v>
      </c>
      <c r="H158" s="27">
        <v>70</v>
      </c>
      <c r="I158" s="28" t="s">
        <v>65</v>
      </c>
      <c r="J158" s="29">
        <v>6</v>
      </c>
      <c r="L158" s="22"/>
    </row>
    <row r="159" spans="2:12" ht="12">
      <c r="B159" s="23" t="s">
        <v>225</v>
      </c>
      <c r="C159" s="24" t="s">
        <v>218</v>
      </c>
      <c r="D159" s="25">
        <v>66</v>
      </c>
      <c r="E159" s="26">
        <v>70</v>
      </c>
      <c r="F159" s="27">
        <v>70</v>
      </c>
      <c r="G159" s="28" t="s">
        <v>75</v>
      </c>
      <c r="H159" s="27">
        <v>70</v>
      </c>
      <c r="I159" s="28" t="s">
        <v>65</v>
      </c>
      <c r="J159" s="29">
        <v>6</v>
      </c>
      <c r="L159" s="22"/>
    </row>
    <row r="160" spans="2:12" ht="12">
      <c r="B160" s="23" t="s">
        <v>226</v>
      </c>
      <c r="C160" s="24" t="s">
        <v>218</v>
      </c>
      <c r="D160" s="25">
        <v>71</v>
      </c>
      <c r="E160" s="26">
        <v>75</v>
      </c>
      <c r="F160" s="27">
        <v>70</v>
      </c>
      <c r="G160" s="28" t="s">
        <v>77</v>
      </c>
      <c r="H160" s="27">
        <v>70</v>
      </c>
      <c r="I160" s="28" t="s">
        <v>65</v>
      </c>
      <c r="J160" s="29">
        <v>6</v>
      </c>
      <c r="L160" s="22"/>
    </row>
    <row r="161" spans="2:12" ht="12">
      <c r="B161" s="23" t="s">
        <v>227</v>
      </c>
      <c r="C161" s="24" t="s">
        <v>218</v>
      </c>
      <c r="D161" s="25">
        <v>71</v>
      </c>
      <c r="E161" s="26">
        <v>75</v>
      </c>
      <c r="F161" s="27">
        <v>70</v>
      </c>
      <c r="G161" s="28" t="s">
        <v>79</v>
      </c>
      <c r="H161" s="27">
        <v>70</v>
      </c>
      <c r="I161" s="28" t="s">
        <v>65</v>
      </c>
      <c r="J161" s="29">
        <v>6</v>
      </c>
      <c r="L161" s="22"/>
    </row>
    <row r="162" spans="2:12" ht="12">
      <c r="B162" s="23" t="s">
        <v>228</v>
      </c>
      <c r="C162" s="24" t="s">
        <v>218</v>
      </c>
      <c r="D162" s="25">
        <v>76</v>
      </c>
      <c r="E162" s="26">
        <v>99</v>
      </c>
      <c r="F162" s="27">
        <v>70</v>
      </c>
      <c r="G162" s="28" t="s">
        <v>81</v>
      </c>
      <c r="H162" s="27">
        <v>70</v>
      </c>
      <c r="I162" s="28" t="s">
        <v>65</v>
      </c>
      <c r="J162" s="29">
        <v>6</v>
      </c>
      <c r="L162" s="22"/>
    </row>
    <row r="163" spans="2:12" ht="12.75" thickBot="1">
      <c r="B163" s="31" t="s">
        <v>229</v>
      </c>
      <c r="C163" s="32" t="s">
        <v>218</v>
      </c>
      <c r="D163" s="33">
        <v>76</v>
      </c>
      <c r="E163" s="34">
        <v>99</v>
      </c>
      <c r="F163" s="35">
        <v>70</v>
      </c>
      <c r="G163" s="36" t="s">
        <v>83</v>
      </c>
      <c r="H163" s="35">
        <v>70</v>
      </c>
      <c r="I163" s="36" t="s">
        <v>65</v>
      </c>
      <c r="J163" s="37">
        <v>6</v>
      </c>
      <c r="L163" s="22"/>
    </row>
    <row r="164" spans="2:12" ht="12">
      <c r="B164" s="38" t="s">
        <v>230</v>
      </c>
      <c r="C164" s="39" t="s">
        <v>231</v>
      </c>
      <c r="D164" s="40">
        <v>21</v>
      </c>
      <c r="E164" s="41">
        <v>40</v>
      </c>
      <c r="F164" s="42">
        <v>10</v>
      </c>
      <c r="G164" s="43" t="s">
        <v>13</v>
      </c>
      <c r="H164" s="42">
        <v>10</v>
      </c>
      <c r="I164" s="43" t="s">
        <v>13</v>
      </c>
      <c r="J164" s="44">
        <v>6</v>
      </c>
      <c r="L164" s="22"/>
    </row>
    <row r="165" spans="2:12" ht="12">
      <c r="B165" s="23" t="s">
        <v>232</v>
      </c>
      <c r="C165" s="24" t="s">
        <v>231</v>
      </c>
      <c r="D165" s="25">
        <v>21</v>
      </c>
      <c r="E165" s="26">
        <v>40</v>
      </c>
      <c r="F165" s="27">
        <v>11</v>
      </c>
      <c r="G165" s="28" t="s">
        <v>17</v>
      </c>
      <c r="H165" s="27">
        <v>11</v>
      </c>
      <c r="I165" s="28" t="s">
        <v>17</v>
      </c>
      <c r="J165" s="29">
        <v>6</v>
      </c>
      <c r="L165" s="22"/>
    </row>
    <row r="166" spans="2:12" ht="12">
      <c r="B166" s="23" t="s">
        <v>233</v>
      </c>
      <c r="C166" s="24" t="s">
        <v>231</v>
      </c>
      <c r="D166" s="25">
        <v>41</v>
      </c>
      <c r="E166" s="26">
        <v>50</v>
      </c>
      <c r="F166" s="27">
        <v>10</v>
      </c>
      <c r="G166" s="28" t="s">
        <v>20</v>
      </c>
      <c r="H166" s="27">
        <v>10</v>
      </c>
      <c r="I166" s="28" t="s">
        <v>13</v>
      </c>
      <c r="J166" s="29">
        <v>6</v>
      </c>
      <c r="L166" s="22"/>
    </row>
    <row r="167" spans="2:12" ht="12">
      <c r="B167" s="23" t="s">
        <v>234</v>
      </c>
      <c r="C167" s="24" t="s">
        <v>231</v>
      </c>
      <c r="D167" s="25">
        <v>41</v>
      </c>
      <c r="E167" s="26">
        <v>50</v>
      </c>
      <c r="F167" s="27">
        <v>11</v>
      </c>
      <c r="G167" s="28" t="s">
        <v>22</v>
      </c>
      <c r="H167" s="27">
        <v>11</v>
      </c>
      <c r="I167" s="28" t="s">
        <v>17</v>
      </c>
      <c r="J167" s="29">
        <v>6</v>
      </c>
      <c r="L167" s="22"/>
    </row>
    <row r="168" spans="2:12" ht="12">
      <c r="B168" s="23" t="s">
        <v>235</v>
      </c>
      <c r="C168" s="24" t="s">
        <v>231</v>
      </c>
      <c r="D168" s="25">
        <v>51</v>
      </c>
      <c r="E168" s="26">
        <v>60</v>
      </c>
      <c r="F168" s="27">
        <v>14</v>
      </c>
      <c r="G168" s="28" t="s">
        <v>24</v>
      </c>
      <c r="H168" s="27">
        <v>14</v>
      </c>
      <c r="I168" s="28" t="s">
        <v>24</v>
      </c>
      <c r="J168" s="29">
        <v>6</v>
      </c>
      <c r="L168" s="22"/>
    </row>
    <row r="169" spans="2:12" ht="12">
      <c r="B169" s="23" t="s">
        <v>236</v>
      </c>
      <c r="C169" s="24" t="s">
        <v>231</v>
      </c>
      <c r="D169" s="25">
        <v>51</v>
      </c>
      <c r="E169" s="26">
        <v>60</v>
      </c>
      <c r="F169" s="27">
        <v>15</v>
      </c>
      <c r="G169" s="28" t="s">
        <v>27</v>
      </c>
      <c r="H169" s="27">
        <v>11</v>
      </c>
      <c r="I169" s="28" t="s">
        <v>17</v>
      </c>
      <c r="J169" s="29">
        <v>6</v>
      </c>
      <c r="L169" s="22"/>
    </row>
    <row r="170" spans="2:12" ht="12">
      <c r="B170" s="23" t="s">
        <v>237</v>
      </c>
      <c r="C170" s="24" t="s">
        <v>231</v>
      </c>
      <c r="D170" s="25">
        <v>61</v>
      </c>
      <c r="E170" s="26">
        <v>70</v>
      </c>
      <c r="F170" s="27">
        <v>16</v>
      </c>
      <c r="G170" s="28" t="s">
        <v>29</v>
      </c>
      <c r="H170" s="27">
        <v>14</v>
      </c>
      <c r="I170" s="28" t="s">
        <v>24</v>
      </c>
      <c r="J170" s="29">
        <v>6</v>
      </c>
      <c r="L170" s="22"/>
    </row>
    <row r="171" spans="2:12" ht="12">
      <c r="B171" s="23" t="s">
        <v>238</v>
      </c>
      <c r="C171" s="24" t="s">
        <v>231</v>
      </c>
      <c r="D171" s="25">
        <v>61</v>
      </c>
      <c r="E171" s="26">
        <v>70</v>
      </c>
      <c r="F171" s="27">
        <v>15</v>
      </c>
      <c r="G171" s="28" t="s">
        <v>31</v>
      </c>
      <c r="H171" s="27">
        <v>11</v>
      </c>
      <c r="I171" s="28" t="s">
        <v>17</v>
      </c>
      <c r="J171" s="29">
        <v>6</v>
      </c>
      <c r="L171" s="22"/>
    </row>
    <row r="172" spans="2:12" ht="12">
      <c r="B172" s="23" t="s">
        <v>239</v>
      </c>
      <c r="C172" s="24" t="s">
        <v>231</v>
      </c>
      <c r="D172" s="25">
        <v>71</v>
      </c>
      <c r="E172" s="26">
        <v>99</v>
      </c>
      <c r="F172" s="27">
        <v>18</v>
      </c>
      <c r="G172" s="28" t="s">
        <v>33</v>
      </c>
      <c r="H172" s="27">
        <v>14</v>
      </c>
      <c r="I172" s="28" t="s">
        <v>24</v>
      </c>
      <c r="J172" s="29">
        <v>6</v>
      </c>
      <c r="L172" s="22"/>
    </row>
    <row r="173" spans="2:12" ht="12">
      <c r="B173" s="23" t="s">
        <v>240</v>
      </c>
      <c r="C173" s="24" t="s">
        <v>231</v>
      </c>
      <c r="D173" s="25">
        <v>15</v>
      </c>
      <c r="E173" s="26">
        <v>16</v>
      </c>
      <c r="F173" s="27">
        <v>30</v>
      </c>
      <c r="G173" s="28" t="s">
        <v>41</v>
      </c>
      <c r="H173" s="27">
        <v>30</v>
      </c>
      <c r="I173" s="28" t="s">
        <v>42</v>
      </c>
      <c r="J173" s="29">
        <v>6</v>
      </c>
      <c r="L173" s="22"/>
    </row>
    <row r="174" spans="2:12" ht="12">
      <c r="B174" s="23" t="s">
        <v>241</v>
      </c>
      <c r="C174" s="24" t="s">
        <v>231</v>
      </c>
      <c r="D174" s="25">
        <v>15</v>
      </c>
      <c r="E174" s="26">
        <v>16</v>
      </c>
      <c r="F174" s="27">
        <v>31</v>
      </c>
      <c r="G174" s="28" t="s">
        <v>44</v>
      </c>
      <c r="H174" s="27">
        <v>30</v>
      </c>
      <c r="I174" s="28" t="s">
        <v>42</v>
      </c>
      <c r="J174" s="29">
        <v>6</v>
      </c>
      <c r="L174" s="22"/>
    </row>
    <row r="175" spans="2:12" ht="12">
      <c r="B175" s="23" t="s">
        <v>242</v>
      </c>
      <c r="C175" s="24" t="s">
        <v>231</v>
      </c>
      <c r="D175" s="25">
        <v>19</v>
      </c>
      <c r="E175" s="26">
        <v>20</v>
      </c>
      <c r="F175" s="27">
        <v>40</v>
      </c>
      <c r="G175" s="28" t="s">
        <v>46</v>
      </c>
      <c r="H175" s="27">
        <v>10</v>
      </c>
      <c r="I175" s="28" t="s">
        <v>13</v>
      </c>
      <c r="J175" s="29">
        <v>6</v>
      </c>
      <c r="L175" s="22"/>
    </row>
    <row r="176" spans="2:12" ht="12">
      <c r="B176" s="23" t="s">
        <v>243</v>
      </c>
      <c r="C176" s="24" t="s">
        <v>231</v>
      </c>
      <c r="D176" s="25">
        <v>19</v>
      </c>
      <c r="E176" s="26">
        <v>20</v>
      </c>
      <c r="F176" s="27">
        <v>41</v>
      </c>
      <c r="G176" s="28" t="s">
        <v>50</v>
      </c>
      <c r="H176" s="27">
        <v>41</v>
      </c>
      <c r="I176" s="28" t="s">
        <v>50</v>
      </c>
      <c r="J176" s="29">
        <v>6</v>
      </c>
      <c r="L176" s="22"/>
    </row>
    <row r="177" spans="2:12" ht="12">
      <c r="B177" s="23" t="s">
        <v>244</v>
      </c>
      <c r="C177" s="24" t="s">
        <v>231</v>
      </c>
      <c r="D177" s="25">
        <v>17</v>
      </c>
      <c r="E177" s="26">
        <v>18</v>
      </c>
      <c r="F177" s="27">
        <v>42</v>
      </c>
      <c r="G177" s="28" t="s">
        <v>54</v>
      </c>
      <c r="H177" s="27">
        <v>10</v>
      </c>
      <c r="I177" s="28" t="s">
        <v>13</v>
      </c>
      <c r="J177" s="29">
        <v>6</v>
      </c>
      <c r="L177" s="22"/>
    </row>
    <row r="178" spans="2:12" ht="12.75" thickBot="1">
      <c r="B178" s="31" t="s">
        <v>245</v>
      </c>
      <c r="C178" s="32" t="s">
        <v>231</v>
      </c>
      <c r="D178" s="33">
        <v>17</v>
      </c>
      <c r="E178" s="34">
        <v>18</v>
      </c>
      <c r="F178" s="35">
        <v>43</v>
      </c>
      <c r="G178" s="36" t="s">
        <v>56</v>
      </c>
      <c r="H178" s="35">
        <v>41</v>
      </c>
      <c r="I178" s="36" t="s">
        <v>50</v>
      </c>
      <c r="J178" s="37">
        <v>6</v>
      </c>
      <c r="L178" s="22"/>
    </row>
    <row r="179" spans="2:12" ht="12">
      <c r="B179" s="38" t="s">
        <v>246</v>
      </c>
      <c r="C179" s="39" t="s">
        <v>247</v>
      </c>
      <c r="D179" s="40">
        <v>35</v>
      </c>
      <c r="E179" s="41">
        <v>50</v>
      </c>
      <c r="F179" s="42">
        <v>10</v>
      </c>
      <c r="G179" s="43" t="s">
        <v>96</v>
      </c>
      <c r="H179" s="42">
        <v>10</v>
      </c>
      <c r="I179" s="43" t="s">
        <v>96</v>
      </c>
      <c r="J179" s="44">
        <v>6</v>
      </c>
      <c r="L179" s="22"/>
    </row>
    <row r="180" spans="2:12" ht="12">
      <c r="B180" s="23" t="s">
        <v>248</v>
      </c>
      <c r="C180" s="24" t="s">
        <v>247</v>
      </c>
      <c r="D180" s="25">
        <v>35</v>
      </c>
      <c r="E180" s="26">
        <v>50</v>
      </c>
      <c r="F180" s="27">
        <v>10</v>
      </c>
      <c r="G180" s="28" t="s">
        <v>98</v>
      </c>
      <c r="H180" s="27">
        <v>10</v>
      </c>
      <c r="I180" s="28" t="s">
        <v>96</v>
      </c>
      <c r="J180" s="29">
        <v>6</v>
      </c>
      <c r="L180" s="22"/>
    </row>
    <row r="181" spans="2:12" ht="12">
      <c r="B181" s="23" t="s">
        <v>249</v>
      </c>
      <c r="C181" s="24" t="s">
        <v>247</v>
      </c>
      <c r="D181" s="25">
        <v>51</v>
      </c>
      <c r="E181" s="26">
        <v>60</v>
      </c>
      <c r="F181" s="27">
        <v>70</v>
      </c>
      <c r="G181" s="28" t="s">
        <v>65</v>
      </c>
      <c r="H181" s="27">
        <v>70</v>
      </c>
      <c r="I181" s="28" t="s">
        <v>65</v>
      </c>
      <c r="J181" s="29">
        <v>6</v>
      </c>
      <c r="L181" s="22"/>
    </row>
    <row r="182" spans="2:12" ht="12">
      <c r="B182" s="23" t="s">
        <v>250</v>
      </c>
      <c r="C182" s="24" t="s">
        <v>247</v>
      </c>
      <c r="D182" s="25">
        <v>51</v>
      </c>
      <c r="E182" s="26">
        <v>60</v>
      </c>
      <c r="F182" s="27" t="s">
        <v>251</v>
      </c>
      <c r="G182" s="28" t="s">
        <v>67</v>
      </c>
      <c r="H182" s="27">
        <v>70</v>
      </c>
      <c r="I182" s="28" t="s">
        <v>65</v>
      </c>
      <c r="J182" s="29">
        <v>6</v>
      </c>
      <c r="L182" s="22"/>
    </row>
    <row r="183" spans="2:12" ht="12">
      <c r="B183" s="23" t="s">
        <v>252</v>
      </c>
      <c r="C183" s="24" t="s">
        <v>247</v>
      </c>
      <c r="D183" s="25">
        <v>61</v>
      </c>
      <c r="E183" s="26">
        <v>65</v>
      </c>
      <c r="F183" s="27" t="s">
        <v>253</v>
      </c>
      <c r="G183" s="28" t="s">
        <v>69</v>
      </c>
      <c r="H183" s="27">
        <v>70</v>
      </c>
      <c r="I183" s="28" t="s">
        <v>65</v>
      </c>
      <c r="J183" s="29">
        <v>6</v>
      </c>
      <c r="L183" s="22"/>
    </row>
    <row r="184" spans="2:12" ht="12">
      <c r="B184" s="23" t="s">
        <v>254</v>
      </c>
      <c r="C184" s="24" t="s">
        <v>247</v>
      </c>
      <c r="D184" s="25">
        <v>61</v>
      </c>
      <c r="E184" s="26">
        <v>65</v>
      </c>
      <c r="F184" s="27" t="s">
        <v>255</v>
      </c>
      <c r="G184" s="28" t="s">
        <v>71</v>
      </c>
      <c r="H184" s="27">
        <v>70</v>
      </c>
      <c r="I184" s="28" t="s">
        <v>65</v>
      </c>
      <c r="J184" s="29">
        <v>6</v>
      </c>
      <c r="L184" s="22"/>
    </row>
    <row r="185" spans="2:12" ht="12">
      <c r="B185" s="23" t="s">
        <v>256</v>
      </c>
      <c r="C185" s="24" t="s">
        <v>247</v>
      </c>
      <c r="D185" s="25">
        <v>66</v>
      </c>
      <c r="E185" s="26">
        <v>70</v>
      </c>
      <c r="F185" s="27" t="s">
        <v>257</v>
      </c>
      <c r="G185" s="28" t="s">
        <v>73</v>
      </c>
      <c r="H185" s="27">
        <v>70</v>
      </c>
      <c r="I185" s="28" t="s">
        <v>65</v>
      </c>
      <c r="J185" s="29">
        <v>6</v>
      </c>
      <c r="L185" s="22"/>
    </row>
    <row r="186" spans="2:12" ht="12">
      <c r="B186" s="23" t="s">
        <v>258</v>
      </c>
      <c r="C186" s="24" t="s">
        <v>247</v>
      </c>
      <c r="D186" s="25">
        <v>66</v>
      </c>
      <c r="E186" s="26">
        <v>70</v>
      </c>
      <c r="F186" s="27" t="s">
        <v>259</v>
      </c>
      <c r="G186" s="28" t="s">
        <v>75</v>
      </c>
      <c r="H186" s="27">
        <v>70</v>
      </c>
      <c r="I186" s="28" t="s">
        <v>65</v>
      </c>
      <c r="J186" s="29">
        <v>6</v>
      </c>
      <c r="L186" s="22"/>
    </row>
    <row r="187" spans="2:12" ht="12">
      <c r="B187" s="23" t="s">
        <v>260</v>
      </c>
      <c r="C187" s="24" t="s">
        <v>247</v>
      </c>
      <c r="D187" s="25">
        <v>71</v>
      </c>
      <c r="E187" s="26">
        <v>75</v>
      </c>
      <c r="F187" s="27" t="s">
        <v>261</v>
      </c>
      <c r="G187" s="28" t="s">
        <v>77</v>
      </c>
      <c r="H187" s="27">
        <v>70</v>
      </c>
      <c r="I187" s="28" t="s">
        <v>65</v>
      </c>
      <c r="J187" s="29">
        <v>6</v>
      </c>
      <c r="L187" s="22"/>
    </row>
    <row r="188" spans="2:12" ht="12">
      <c r="B188" s="23" t="s">
        <v>262</v>
      </c>
      <c r="C188" s="24" t="s">
        <v>247</v>
      </c>
      <c r="D188" s="25">
        <v>71</v>
      </c>
      <c r="E188" s="26">
        <v>75</v>
      </c>
      <c r="F188" s="27" t="s">
        <v>263</v>
      </c>
      <c r="G188" s="28" t="s">
        <v>79</v>
      </c>
      <c r="H188" s="27">
        <v>70</v>
      </c>
      <c r="I188" s="28" t="s">
        <v>65</v>
      </c>
      <c r="J188" s="29">
        <v>6</v>
      </c>
      <c r="L188" s="22"/>
    </row>
    <row r="189" spans="2:12" ht="12">
      <c r="B189" s="23" t="s">
        <v>264</v>
      </c>
      <c r="C189" s="24" t="s">
        <v>247</v>
      </c>
      <c r="D189" s="25">
        <v>76</v>
      </c>
      <c r="E189" s="26">
        <v>99</v>
      </c>
      <c r="F189" s="27" t="s">
        <v>265</v>
      </c>
      <c r="G189" s="28" t="s">
        <v>81</v>
      </c>
      <c r="H189" s="27">
        <v>70</v>
      </c>
      <c r="I189" s="28" t="s">
        <v>65</v>
      </c>
      <c r="J189" s="29">
        <v>6</v>
      </c>
      <c r="L189" s="22"/>
    </row>
    <row r="190" spans="2:12" ht="12.75" thickBot="1">
      <c r="B190" s="31" t="s">
        <v>266</v>
      </c>
      <c r="C190" s="32" t="s">
        <v>247</v>
      </c>
      <c r="D190" s="33">
        <v>76</v>
      </c>
      <c r="E190" s="34">
        <v>99</v>
      </c>
      <c r="F190" s="35" t="s">
        <v>267</v>
      </c>
      <c r="G190" s="36" t="s">
        <v>83</v>
      </c>
      <c r="H190" s="35">
        <v>70</v>
      </c>
      <c r="I190" s="36" t="s">
        <v>65</v>
      </c>
      <c r="J190" s="37">
        <v>6</v>
      </c>
      <c r="L190" s="22"/>
    </row>
    <row r="191" spans="2:12" ht="12">
      <c r="B191" s="38" t="s">
        <v>268</v>
      </c>
      <c r="C191" s="39" t="s">
        <v>269</v>
      </c>
      <c r="D191" s="40">
        <v>21</v>
      </c>
      <c r="E191" s="41">
        <v>40</v>
      </c>
      <c r="F191" s="42">
        <v>10</v>
      </c>
      <c r="G191" s="43" t="s">
        <v>13</v>
      </c>
      <c r="H191" s="42">
        <v>10</v>
      </c>
      <c r="I191" s="43" t="s">
        <v>13</v>
      </c>
      <c r="J191" s="44">
        <v>6</v>
      </c>
      <c r="L191" s="22"/>
    </row>
    <row r="192" spans="2:12" ht="12">
      <c r="B192" s="23" t="s">
        <v>270</v>
      </c>
      <c r="C192" s="24" t="s">
        <v>269</v>
      </c>
      <c r="D192" s="25">
        <v>21</v>
      </c>
      <c r="E192" s="26">
        <v>40</v>
      </c>
      <c r="F192" s="27">
        <v>10</v>
      </c>
      <c r="G192" s="28" t="s">
        <v>17</v>
      </c>
      <c r="H192" s="27">
        <v>10</v>
      </c>
      <c r="I192" s="28" t="s">
        <v>13</v>
      </c>
      <c r="J192" s="29">
        <v>6</v>
      </c>
      <c r="L192" s="22"/>
    </row>
    <row r="193" spans="2:12" ht="12">
      <c r="B193" s="23" t="s">
        <v>271</v>
      </c>
      <c r="C193" s="24" t="s">
        <v>269</v>
      </c>
      <c r="D193" s="25">
        <v>41</v>
      </c>
      <c r="E193" s="26">
        <v>50</v>
      </c>
      <c r="F193" s="27">
        <v>10</v>
      </c>
      <c r="G193" s="28" t="s">
        <v>20</v>
      </c>
      <c r="H193" s="27">
        <v>10</v>
      </c>
      <c r="I193" s="28" t="s">
        <v>13</v>
      </c>
      <c r="J193" s="29">
        <v>6</v>
      </c>
      <c r="L193" s="22"/>
    </row>
    <row r="194" spans="2:12" ht="12">
      <c r="B194" s="23" t="s">
        <v>272</v>
      </c>
      <c r="C194" s="24" t="s">
        <v>269</v>
      </c>
      <c r="D194" s="25">
        <v>41</v>
      </c>
      <c r="E194" s="26">
        <v>50</v>
      </c>
      <c r="F194" s="27">
        <v>10</v>
      </c>
      <c r="G194" s="28" t="s">
        <v>22</v>
      </c>
      <c r="H194" s="27">
        <v>10</v>
      </c>
      <c r="I194" s="28" t="s">
        <v>13</v>
      </c>
      <c r="J194" s="29">
        <v>6</v>
      </c>
      <c r="L194" s="22"/>
    </row>
    <row r="195" spans="2:12" ht="12">
      <c r="B195" s="23" t="s">
        <v>273</v>
      </c>
      <c r="C195" s="24" t="s">
        <v>269</v>
      </c>
      <c r="D195" s="25">
        <v>51</v>
      </c>
      <c r="E195" s="26">
        <v>60</v>
      </c>
      <c r="F195" s="27">
        <v>14</v>
      </c>
      <c r="G195" s="28" t="s">
        <v>24</v>
      </c>
      <c r="H195" s="27">
        <v>10</v>
      </c>
      <c r="I195" s="28" t="s">
        <v>13</v>
      </c>
      <c r="J195" s="29">
        <v>6</v>
      </c>
      <c r="L195" s="22"/>
    </row>
    <row r="196" spans="2:12" ht="12">
      <c r="B196" s="23" t="s">
        <v>274</v>
      </c>
      <c r="C196" s="24" t="s">
        <v>269</v>
      </c>
      <c r="D196" s="25">
        <v>51</v>
      </c>
      <c r="E196" s="26">
        <v>60</v>
      </c>
      <c r="F196" s="27">
        <v>14</v>
      </c>
      <c r="G196" s="28" t="s">
        <v>27</v>
      </c>
      <c r="H196" s="27">
        <v>10</v>
      </c>
      <c r="I196" s="28" t="s">
        <v>13</v>
      </c>
      <c r="J196" s="29">
        <v>6</v>
      </c>
      <c r="L196" s="22"/>
    </row>
    <row r="197" spans="2:12" ht="12">
      <c r="B197" s="23" t="s">
        <v>275</v>
      </c>
      <c r="C197" s="24" t="s">
        <v>269</v>
      </c>
      <c r="D197" s="25">
        <v>61</v>
      </c>
      <c r="E197" s="26">
        <v>70</v>
      </c>
      <c r="F197" s="27">
        <v>14</v>
      </c>
      <c r="G197" s="28" t="s">
        <v>29</v>
      </c>
      <c r="H197" s="27">
        <v>10</v>
      </c>
      <c r="I197" s="28" t="s">
        <v>13</v>
      </c>
      <c r="J197" s="29">
        <v>6</v>
      </c>
      <c r="L197" s="22"/>
    </row>
    <row r="198" spans="2:12" ht="12.75" thickBot="1">
      <c r="B198" s="31" t="s">
        <v>276</v>
      </c>
      <c r="C198" s="32" t="s">
        <v>269</v>
      </c>
      <c r="D198" s="33">
        <v>61</v>
      </c>
      <c r="E198" s="34">
        <v>70</v>
      </c>
      <c r="F198" s="35">
        <v>14</v>
      </c>
      <c r="G198" s="36" t="s">
        <v>31</v>
      </c>
      <c r="H198" s="35">
        <v>10</v>
      </c>
      <c r="I198" s="36" t="s">
        <v>13</v>
      </c>
      <c r="J198" s="37">
        <v>6</v>
      </c>
      <c r="L198" s="22"/>
    </row>
    <row r="199" spans="2:12" ht="12">
      <c r="B199" s="38" t="s">
        <v>277</v>
      </c>
      <c r="C199" s="39" t="s">
        <v>278</v>
      </c>
      <c r="D199" s="40">
        <v>21</v>
      </c>
      <c r="E199" s="41">
        <v>40</v>
      </c>
      <c r="F199" s="42">
        <v>10</v>
      </c>
      <c r="G199" s="43" t="s">
        <v>13</v>
      </c>
      <c r="H199" s="42">
        <v>10</v>
      </c>
      <c r="I199" s="43" t="s">
        <v>13</v>
      </c>
      <c r="J199" s="44">
        <v>6</v>
      </c>
      <c r="L199" s="22"/>
    </row>
    <row r="200" spans="2:12" ht="12">
      <c r="B200" s="23" t="s">
        <v>279</v>
      </c>
      <c r="C200" s="24" t="s">
        <v>278</v>
      </c>
      <c r="D200" s="25">
        <v>21</v>
      </c>
      <c r="E200" s="26">
        <v>40</v>
      </c>
      <c r="F200" s="27">
        <v>10</v>
      </c>
      <c r="G200" s="28" t="s">
        <v>17</v>
      </c>
      <c r="H200" s="27">
        <v>10</v>
      </c>
      <c r="I200" s="28" t="s">
        <v>13</v>
      </c>
      <c r="J200" s="29">
        <v>6</v>
      </c>
      <c r="L200" s="22"/>
    </row>
    <row r="201" spans="2:12" ht="12">
      <c r="B201" s="23" t="s">
        <v>280</v>
      </c>
      <c r="C201" s="24" t="s">
        <v>278</v>
      </c>
      <c r="D201" s="25">
        <v>41</v>
      </c>
      <c r="E201" s="26">
        <v>50</v>
      </c>
      <c r="F201" s="27">
        <v>10</v>
      </c>
      <c r="G201" s="28" t="s">
        <v>20</v>
      </c>
      <c r="H201" s="27">
        <v>10</v>
      </c>
      <c r="I201" s="28" t="s">
        <v>13</v>
      </c>
      <c r="J201" s="29">
        <v>6</v>
      </c>
      <c r="L201" s="22"/>
    </row>
    <row r="202" spans="2:12" ht="12">
      <c r="B202" s="23" t="s">
        <v>281</v>
      </c>
      <c r="C202" s="24" t="s">
        <v>278</v>
      </c>
      <c r="D202" s="25">
        <v>41</v>
      </c>
      <c r="E202" s="26">
        <v>50</v>
      </c>
      <c r="F202" s="27">
        <v>10</v>
      </c>
      <c r="G202" s="28" t="s">
        <v>22</v>
      </c>
      <c r="H202" s="27">
        <v>10</v>
      </c>
      <c r="I202" s="28" t="s">
        <v>13</v>
      </c>
      <c r="J202" s="29">
        <v>6</v>
      </c>
      <c r="L202" s="22"/>
    </row>
    <row r="203" spans="2:12" ht="12">
      <c r="B203" s="23" t="s">
        <v>282</v>
      </c>
      <c r="C203" s="24" t="s">
        <v>278</v>
      </c>
      <c r="D203" s="25">
        <v>51</v>
      </c>
      <c r="E203" s="26">
        <v>60</v>
      </c>
      <c r="F203" s="27">
        <v>14</v>
      </c>
      <c r="G203" s="28" t="s">
        <v>24</v>
      </c>
      <c r="H203" s="27">
        <v>10</v>
      </c>
      <c r="I203" s="28" t="s">
        <v>13</v>
      </c>
      <c r="J203" s="29">
        <v>6</v>
      </c>
      <c r="L203" s="22"/>
    </row>
    <row r="204" spans="2:12" ht="12">
      <c r="B204" s="23" t="s">
        <v>283</v>
      </c>
      <c r="C204" s="24" t="s">
        <v>278</v>
      </c>
      <c r="D204" s="25">
        <v>51</v>
      </c>
      <c r="E204" s="26">
        <v>60</v>
      </c>
      <c r="F204" s="27">
        <v>14</v>
      </c>
      <c r="G204" s="28" t="s">
        <v>27</v>
      </c>
      <c r="H204" s="27">
        <v>10</v>
      </c>
      <c r="I204" s="28" t="s">
        <v>13</v>
      </c>
      <c r="J204" s="29">
        <v>6</v>
      </c>
      <c r="L204" s="22"/>
    </row>
    <row r="205" spans="2:12" ht="12">
      <c r="B205" s="23" t="s">
        <v>284</v>
      </c>
      <c r="C205" s="24" t="s">
        <v>278</v>
      </c>
      <c r="D205" s="25">
        <v>61</v>
      </c>
      <c r="E205" s="26">
        <v>70</v>
      </c>
      <c r="F205" s="27">
        <v>16</v>
      </c>
      <c r="G205" s="28" t="s">
        <v>29</v>
      </c>
      <c r="H205" s="27">
        <v>10</v>
      </c>
      <c r="I205" s="28" t="s">
        <v>13</v>
      </c>
      <c r="J205" s="29">
        <v>6</v>
      </c>
      <c r="L205" s="22"/>
    </row>
    <row r="206" spans="2:12" ht="12.75" thickBot="1">
      <c r="B206" s="31" t="s">
        <v>285</v>
      </c>
      <c r="C206" s="32" t="s">
        <v>278</v>
      </c>
      <c r="D206" s="33">
        <v>61</v>
      </c>
      <c r="E206" s="34">
        <v>70</v>
      </c>
      <c r="F206" s="35">
        <v>16</v>
      </c>
      <c r="G206" s="36" t="s">
        <v>31</v>
      </c>
      <c r="H206" s="35">
        <v>10</v>
      </c>
      <c r="I206" s="36" t="s">
        <v>13</v>
      </c>
      <c r="J206" s="37">
        <v>6</v>
      </c>
      <c r="L206" s="22"/>
    </row>
    <row r="207" spans="2:12" ht="12">
      <c r="B207" s="38" t="s">
        <v>286</v>
      </c>
      <c r="C207" s="39" t="s">
        <v>287</v>
      </c>
      <c r="D207" s="40">
        <v>21</v>
      </c>
      <c r="E207" s="41">
        <v>40</v>
      </c>
      <c r="F207" s="42">
        <v>10</v>
      </c>
      <c r="G207" s="43" t="s">
        <v>13</v>
      </c>
      <c r="H207" s="42">
        <v>10</v>
      </c>
      <c r="I207" s="43" t="s">
        <v>13</v>
      </c>
      <c r="J207" s="44">
        <v>6</v>
      </c>
      <c r="L207" s="22"/>
    </row>
    <row r="208" spans="2:12" ht="12">
      <c r="B208" s="23" t="s">
        <v>288</v>
      </c>
      <c r="C208" s="24" t="s">
        <v>287</v>
      </c>
      <c r="D208" s="25">
        <v>21</v>
      </c>
      <c r="E208" s="26">
        <v>40</v>
      </c>
      <c r="F208" s="27">
        <v>10</v>
      </c>
      <c r="G208" s="28" t="s">
        <v>17</v>
      </c>
      <c r="H208" s="27">
        <v>10</v>
      </c>
      <c r="I208" s="28" t="s">
        <v>13</v>
      </c>
      <c r="J208" s="29">
        <v>6</v>
      </c>
      <c r="L208" s="22"/>
    </row>
    <row r="209" spans="2:12" ht="12">
      <c r="B209" s="23" t="s">
        <v>289</v>
      </c>
      <c r="C209" s="24" t="s">
        <v>287</v>
      </c>
      <c r="D209" s="25">
        <v>41</v>
      </c>
      <c r="E209" s="26">
        <v>50</v>
      </c>
      <c r="F209" s="27">
        <v>10</v>
      </c>
      <c r="G209" s="28" t="s">
        <v>20</v>
      </c>
      <c r="H209" s="27">
        <v>10</v>
      </c>
      <c r="I209" s="28" t="s">
        <v>13</v>
      </c>
      <c r="J209" s="29">
        <v>6</v>
      </c>
      <c r="L209" s="22"/>
    </row>
    <row r="210" spans="2:12" ht="12">
      <c r="B210" s="23" t="s">
        <v>290</v>
      </c>
      <c r="C210" s="24" t="s">
        <v>287</v>
      </c>
      <c r="D210" s="25">
        <v>41</v>
      </c>
      <c r="E210" s="26">
        <v>50</v>
      </c>
      <c r="F210" s="27">
        <v>10</v>
      </c>
      <c r="G210" s="28" t="s">
        <v>22</v>
      </c>
      <c r="H210" s="27">
        <v>10</v>
      </c>
      <c r="I210" s="28" t="s">
        <v>13</v>
      </c>
      <c r="J210" s="29">
        <v>6</v>
      </c>
      <c r="L210" s="22"/>
    </row>
    <row r="211" spans="2:12" ht="12">
      <c r="B211" s="23" t="s">
        <v>291</v>
      </c>
      <c r="C211" s="24" t="s">
        <v>287</v>
      </c>
      <c r="D211" s="25">
        <v>51</v>
      </c>
      <c r="E211" s="26">
        <v>60</v>
      </c>
      <c r="F211" s="27">
        <v>14</v>
      </c>
      <c r="G211" s="28" t="s">
        <v>24</v>
      </c>
      <c r="H211" s="27">
        <v>10</v>
      </c>
      <c r="I211" s="28" t="s">
        <v>13</v>
      </c>
      <c r="J211" s="29">
        <v>6</v>
      </c>
      <c r="L211" s="22"/>
    </row>
    <row r="212" spans="2:12" ht="12">
      <c r="B212" s="23" t="s">
        <v>292</v>
      </c>
      <c r="C212" s="24" t="s">
        <v>287</v>
      </c>
      <c r="D212" s="25">
        <v>51</v>
      </c>
      <c r="E212" s="26">
        <v>60</v>
      </c>
      <c r="F212" s="27">
        <v>14</v>
      </c>
      <c r="G212" s="28" t="s">
        <v>27</v>
      </c>
      <c r="H212" s="27">
        <v>10</v>
      </c>
      <c r="I212" s="28" t="s">
        <v>13</v>
      </c>
      <c r="J212" s="29">
        <v>6</v>
      </c>
      <c r="L212" s="22"/>
    </row>
    <row r="213" spans="2:12" ht="12">
      <c r="B213" s="23" t="s">
        <v>293</v>
      </c>
      <c r="C213" s="24" t="s">
        <v>287</v>
      </c>
      <c r="D213" s="25">
        <v>61</v>
      </c>
      <c r="E213" s="26">
        <v>70</v>
      </c>
      <c r="F213" s="27">
        <v>16</v>
      </c>
      <c r="G213" s="28" t="s">
        <v>29</v>
      </c>
      <c r="H213" s="27">
        <v>10</v>
      </c>
      <c r="I213" s="28" t="s">
        <v>13</v>
      </c>
      <c r="J213" s="29">
        <v>6</v>
      </c>
      <c r="L213" s="22"/>
    </row>
    <row r="214" spans="2:12" ht="12.75" thickBot="1">
      <c r="B214" s="31" t="s">
        <v>294</v>
      </c>
      <c r="C214" s="32" t="s">
        <v>287</v>
      </c>
      <c r="D214" s="33">
        <v>61</v>
      </c>
      <c r="E214" s="34">
        <v>70</v>
      </c>
      <c r="F214" s="35">
        <v>16</v>
      </c>
      <c r="G214" s="36" t="s">
        <v>31</v>
      </c>
      <c r="H214" s="35">
        <v>10</v>
      </c>
      <c r="I214" s="36" t="s">
        <v>13</v>
      </c>
      <c r="J214" s="37">
        <v>6</v>
      </c>
      <c r="L214" s="22"/>
    </row>
    <row r="215" spans="2:12" ht="12">
      <c r="B215" s="38" t="s">
        <v>295</v>
      </c>
      <c r="C215" s="39" t="s">
        <v>296</v>
      </c>
      <c r="D215" s="40">
        <v>21</v>
      </c>
      <c r="E215" s="41">
        <v>40</v>
      </c>
      <c r="F215" s="42">
        <v>10</v>
      </c>
      <c r="G215" s="43" t="s">
        <v>13</v>
      </c>
      <c r="H215" s="42">
        <v>10</v>
      </c>
      <c r="I215" s="43" t="s">
        <v>13</v>
      </c>
      <c r="J215" s="44">
        <v>6</v>
      </c>
      <c r="L215" s="22"/>
    </row>
    <row r="216" spans="2:12" ht="12">
      <c r="B216" s="23" t="s">
        <v>297</v>
      </c>
      <c r="C216" s="24" t="s">
        <v>296</v>
      </c>
      <c r="D216" s="25">
        <v>21</v>
      </c>
      <c r="E216" s="26">
        <v>40</v>
      </c>
      <c r="F216" s="27">
        <v>10</v>
      </c>
      <c r="G216" s="28" t="s">
        <v>17</v>
      </c>
      <c r="H216" s="27">
        <v>10</v>
      </c>
      <c r="I216" s="28" t="s">
        <v>13</v>
      </c>
      <c r="J216" s="29">
        <v>6</v>
      </c>
      <c r="L216" s="22"/>
    </row>
    <row r="217" spans="2:12" ht="12">
      <c r="B217" s="23" t="s">
        <v>298</v>
      </c>
      <c r="C217" s="24" t="s">
        <v>296</v>
      </c>
      <c r="D217" s="25">
        <v>41</v>
      </c>
      <c r="E217" s="26">
        <v>50</v>
      </c>
      <c r="F217" s="27">
        <v>10</v>
      </c>
      <c r="G217" s="28" t="s">
        <v>20</v>
      </c>
      <c r="H217" s="27">
        <v>10</v>
      </c>
      <c r="I217" s="28" t="s">
        <v>13</v>
      </c>
      <c r="J217" s="29">
        <v>6</v>
      </c>
      <c r="L217" s="22"/>
    </row>
    <row r="218" spans="2:12" ht="12">
      <c r="B218" s="23" t="s">
        <v>299</v>
      </c>
      <c r="C218" s="24" t="s">
        <v>296</v>
      </c>
      <c r="D218" s="25">
        <v>41</v>
      </c>
      <c r="E218" s="26">
        <v>50</v>
      </c>
      <c r="F218" s="27">
        <v>10</v>
      </c>
      <c r="G218" s="28" t="s">
        <v>22</v>
      </c>
      <c r="H218" s="27">
        <v>10</v>
      </c>
      <c r="I218" s="28" t="s">
        <v>13</v>
      </c>
      <c r="J218" s="29">
        <v>6</v>
      </c>
      <c r="L218" s="22"/>
    </row>
    <row r="219" spans="2:12" ht="12">
      <c r="B219" s="23" t="s">
        <v>300</v>
      </c>
      <c r="C219" s="24" t="s">
        <v>296</v>
      </c>
      <c r="D219" s="25">
        <v>51</v>
      </c>
      <c r="E219" s="26">
        <v>60</v>
      </c>
      <c r="F219" s="27">
        <v>14</v>
      </c>
      <c r="G219" s="28" t="s">
        <v>24</v>
      </c>
      <c r="H219" s="27">
        <v>10</v>
      </c>
      <c r="I219" s="28" t="s">
        <v>13</v>
      </c>
      <c r="J219" s="29">
        <v>6</v>
      </c>
      <c r="L219" s="22"/>
    </row>
    <row r="220" spans="2:12" ht="12">
      <c r="B220" s="23" t="s">
        <v>301</v>
      </c>
      <c r="C220" s="24" t="s">
        <v>296</v>
      </c>
      <c r="D220" s="25">
        <v>51</v>
      </c>
      <c r="E220" s="26">
        <v>60</v>
      </c>
      <c r="F220" s="27">
        <v>14</v>
      </c>
      <c r="G220" s="28" t="s">
        <v>27</v>
      </c>
      <c r="H220" s="27">
        <v>10</v>
      </c>
      <c r="I220" s="28" t="s">
        <v>13</v>
      </c>
      <c r="J220" s="29">
        <v>6</v>
      </c>
      <c r="L220" s="22"/>
    </row>
    <row r="221" spans="2:12" ht="12">
      <c r="B221" s="23" t="s">
        <v>302</v>
      </c>
      <c r="C221" s="24" t="s">
        <v>296</v>
      </c>
      <c r="D221" s="25">
        <v>61</v>
      </c>
      <c r="E221" s="26">
        <v>70</v>
      </c>
      <c r="F221" s="27">
        <v>16</v>
      </c>
      <c r="G221" s="28" t="s">
        <v>29</v>
      </c>
      <c r="H221" s="27">
        <v>10</v>
      </c>
      <c r="I221" s="28" t="s">
        <v>13</v>
      </c>
      <c r="J221" s="29">
        <v>6</v>
      </c>
      <c r="L221" s="22"/>
    </row>
    <row r="222" spans="2:12" ht="12.75" thickBot="1">
      <c r="B222" s="31" t="s">
        <v>303</v>
      </c>
      <c r="C222" s="32" t="s">
        <v>296</v>
      </c>
      <c r="D222" s="33">
        <v>61</v>
      </c>
      <c r="E222" s="34">
        <v>70</v>
      </c>
      <c r="F222" s="35">
        <v>16</v>
      </c>
      <c r="G222" s="36" t="s">
        <v>31</v>
      </c>
      <c r="H222" s="35">
        <v>10</v>
      </c>
      <c r="I222" s="36" t="s">
        <v>13</v>
      </c>
      <c r="J222" s="37">
        <v>6</v>
      </c>
      <c r="L222" s="22"/>
    </row>
    <row r="223" spans="2:12" ht="12">
      <c r="B223" s="38" t="s">
        <v>304</v>
      </c>
      <c r="C223" s="39" t="s">
        <v>305</v>
      </c>
      <c r="D223" s="40">
        <v>21</v>
      </c>
      <c r="E223" s="41">
        <v>40</v>
      </c>
      <c r="F223" s="42">
        <v>10</v>
      </c>
      <c r="G223" s="43" t="s">
        <v>13</v>
      </c>
      <c r="H223" s="42">
        <v>10</v>
      </c>
      <c r="I223" s="43" t="s">
        <v>13</v>
      </c>
      <c r="J223" s="44">
        <v>6</v>
      </c>
      <c r="L223" s="22"/>
    </row>
    <row r="224" spans="2:12" ht="12">
      <c r="B224" s="23" t="s">
        <v>306</v>
      </c>
      <c r="C224" s="24" t="s">
        <v>305</v>
      </c>
      <c r="D224" s="25">
        <v>21</v>
      </c>
      <c r="E224" s="26">
        <v>40</v>
      </c>
      <c r="F224" s="27">
        <v>10</v>
      </c>
      <c r="G224" s="28" t="s">
        <v>17</v>
      </c>
      <c r="H224" s="27">
        <v>10</v>
      </c>
      <c r="I224" s="28" t="s">
        <v>13</v>
      </c>
      <c r="J224" s="29">
        <v>6</v>
      </c>
      <c r="L224" s="22"/>
    </row>
    <row r="225" spans="2:12" ht="12">
      <c r="B225" s="23" t="s">
        <v>307</v>
      </c>
      <c r="C225" s="24" t="s">
        <v>305</v>
      </c>
      <c r="D225" s="25">
        <v>41</v>
      </c>
      <c r="E225" s="26">
        <v>50</v>
      </c>
      <c r="F225" s="27">
        <v>10</v>
      </c>
      <c r="G225" s="28" t="s">
        <v>20</v>
      </c>
      <c r="H225" s="27">
        <v>10</v>
      </c>
      <c r="I225" s="28" t="s">
        <v>13</v>
      </c>
      <c r="J225" s="29">
        <v>6</v>
      </c>
      <c r="L225" s="22"/>
    </row>
    <row r="226" spans="2:12" ht="12">
      <c r="B226" s="23" t="s">
        <v>308</v>
      </c>
      <c r="C226" s="24" t="s">
        <v>305</v>
      </c>
      <c r="D226" s="25">
        <v>41</v>
      </c>
      <c r="E226" s="26">
        <v>50</v>
      </c>
      <c r="F226" s="27">
        <v>10</v>
      </c>
      <c r="G226" s="28" t="s">
        <v>22</v>
      </c>
      <c r="H226" s="27">
        <v>10</v>
      </c>
      <c r="I226" s="28" t="s">
        <v>13</v>
      </c>
      <c r="J226" s="29">
        <v>6</v>
      </c>
      <c r="L226" s="22"/>
    </row>
    <row r="227" spans="2:12" ht="12">
      <c r="B227" s="23" t="s">
        <v>309</v>
      </c>
      <c r="C227" s="24" t="s">
        <v>305</v>
      </c>
      <c r="D227" s="25">
        <v>51</v>
      </c>
      <c r="E227" s="26">
        <v>60</v>
      </c>
      <c r="F227" s="27">
        <v>14</v>
      </c>
      <c r="G227" s="28" t="s">
        <v>24</v>
      </c>
      <c r="H227" s="27">
        <v>10</v>
      </c>
      <c r="I227" s="28" t="s">
        <v>13</v>
      </c>
      <c r="J227" s="29">
        <v>6</v>
      </c>
      <c r="L227" s="22"/>
    </row>
    <row r="228" spans="2:12" ht="12">
      <c r="B228" s="23" t="s">
        <v>310</v>
      </c>
      <c r="C228" s="24" t="s">
        <v>305</v>
      </c>
      <c r="D228" s="25">
        <v>51</v>
      </c>
      <c r="E228" s="26">
        <v>60</v>
      </c>
      <c r="F228" s="27">
        <v>14</v>
      </c>
      <c r="G228" s="28" t="s">
        <v>27</v>
      </c>
      <c r="H228" s="27">
        <v>10</v>
      </c>
      <c r="I228" s="28" t="s">
        <v>13</v>
      </c>
      <c r="J228" s="29">
        <v>6</v>
      </c>
      <c r="L228" s="22"/>
    </row>
    <row r="229" spans="2:12" ht="12">
      <c r="B229" s="23" t="s">
        <v>311</v>
      </c>
      <c r="C229" s="24" t="s">
        <v>305</v>
      </c>
      <c r="D229" s="25">
        <v>61</v>
      </c>
      <c r="E229" s="26">
        <v>70</v>
      </c>
      <c r="F229" s="27">
        <v>16</v>
      </c>
      <c r="G229" s="28" t="s">
        <v>29</v>
      </c>
      <c r="H229" s="27">
        <v>10</v>
      </c>
      <c r="I229" s="28" t="s">
        <v>13</v>
      </c>
      <c r="J229" s="29">
        <v>6</v>
      </c>
      <c r="L229" s="22"/>
    </row>
    <row r="230" spans="2:12" ht="12.75" thickBot="1">
      <c r="B230" s="31" t="s">
        <v>312</v>
      </c>
      <c r="C230" s="32" t="s">
        <v>305</v>
      </c>
      <c r="D230" s="33">
        <v>61</v>
      </c>
      <c r="E230" s="34">
        <v>70</v>
      </c>
      <c r="F230" s="35">
        <v>16</v>
      </c>
      <c r="G230" s="36" t="s">
        <v>31</v>
      </c>
      <c r="H230" s="35">
        <v>10</v>
      </c>
      <c r="I230" s="36" t="s">
        <v>13</v>
      </c>
      <c r="J230" s="37">
        <v>6</v>
      </c>
      <c r="L230" s="22"/>
    </row>
    <row r="231" spans="2:12" ht="12">
      <c r="B231" s="38" t="s">
        <v>313</v>
      </c>
      <c r="C231" s="39" t="s">
        <v>314</v>
      </c>
      <c r="D231" s="40">
        <v>21</v>
      </c>
      <c r="E231" s="41">
        <v>40</v>
      </c>
      <c r="F231" s="42" t="s">
        <v>14</v>
      </c>
      <c r="G231" s="43" t="s">
        <v>13</v>
      </c>
      <c r="H231" s="42">
        <v>10</v>
      </c>
      <c r="I231" s="43" t="s">
        <v>13</v>
      </c>
      <c r="J231" s="44">
        <v>6</v>
      </c>
      <c r="L231" s="22"/>
    </row>
    <row r="232" spans="2:12" ht="12">
      <c r="B232" s="23" t="s">
        <v>315</v>
      </c>
      <c r="C232" s="24" t="s">
        <v>314</v>
      </c>
      <c r="D232" s="25">
        <v>21</v>
      </c>
      <c r="E232" s="26">
        <v>40</v>
      </c>
      <c r="F232" s="27" t="s">
        <v>14</v>
      </c>
      <c r="G232" s="28" t="s">
        <v>17</v>
      </c>
      <c r="H232" s="27">
        <v>10</v>
      </c>
      <c r="I232" s="28" t="s">
        <v>13</v>
      </c>
      <c r="J232" s="29">
        <v>6</v>
      </c>
      <c r="L232" s="22"/>
    </row>
    <row r="233" spans="2:12" ht="12">
      <c r="B233" s="23" t="s">
        <v>316</v>
      </c>
      <c r="C233" s="24" t="s">
        <v>314</v>
      </c>
      <c r="D233" s="25">
        <v>41</v>
      </c>
      <c r="E233" s="26">
        <v>50</v>
      </c>
      <c r="F233" s="27" t="s">
        <v>14</v>
      </c>
      <c r="G233" s="28" t="s">
        <v>20</v>
      </c>
      <c r="H233" s="27">
        <v>10</v>
      </c>
      <c r="I233" s="28" t="s">
        <v>13</v>
      </c>
      <c r="J233" s="29">
        <v>6</v>
      </c>
      <c r="L233" s="22"/>
    </row>
    <row r="234" spans="2:12" ht="12">
      <c r="B234" s="23" t="s">
        <v>317</v>
      </c>
      <c r="C234" s="24" t="s">
        <v>314</v>
      </c>
      <c r="D234" s="25">
        <v>41</v>
      </c>
      <c r="E234" s="26">
        <v>50</v>
      </c>
      <c r="F234" s="27" t="s">
        <v>14</v>
      </c>
      <c r="G234" s="28" t="s">
        <v>22</v>
      </c>
      <c r="H234" s="27">
        <v>10</v>
      </c>
      <c r="I234" s="28" t="s">
        <v>13</v>
      </c>
      <c r="J234" s="29">
        <v>6</v>
      </c>
      <c r="L234" s="22"/>
    </row>
    <row r="235" spans="2:12" ht="12">
      <c r="B235" s="23" t="s">
        <v>318</v>
      </c>
      <c r="C235" s="24" t="s">
        <v>314</v>
      </c>
      <c r="D235" s="25">
        <v>51</v>
      </c>
      <c r="E235" s="26">
        <v>60</v>
      </c>
      <c r="F235" s="27">
        <v>14</v>
      </c>
      <c r="G235" s="28" t="s">
        <v>24</v>
      </c>
      <c r="H235" s="27">
        <v>10</v>
      </c>
      <c r="I235" s="28" t="s">
        <v>13</v>
      </c>
      <c r="J235" s="29">
        <v>6</v>
      </c>
      <c r="L235" s="22"/>
    </row>
    <row r="236" spans="2:12" ht="12">
      <c r="B236" s="23" t="s">
        <v>319</v>
      </c>
      <c r="C236" s="24" t="s">
        <v>314</v>
      </c>
      <c r="D236" s="25">
        <v>51</v>
      </c>
      <c r="E236" s="26">
        <v>60</v>
      </c>
      <c r="F236" s="27">
        <v>14</v>
      </c>
      <c r="G236" s="28" t="s">
        <v>27</v>
      </c>
      <c r="H236" s="27">
        <v>10</v>
      </c>
      <c r="I236" s="28" t="s">
        <v>13</v>
      </c>
      <c r="J236" s="29">
        <v>6</v>
      </c>
      <c r="L236" s="22"/>
    </row>
    <row r="237" spans="2:12" ht="12">
      <c r="B237" s="23" t="s">
        <v>320</v>
      </c>
      <c r="C237" s="24" t="s">
        <v>314</v>
      </c>
      <c r="D237" s="25">
        <v>61</v>
      </c>
      <c r="E237" s="26">
        <v>70</v>
      </c>
      <c r="F237" s="27">
        <v>14</v>
      </c>
      <c r="G237" s="28" t="s">
        <v>29</v>
      </c>
      <c r="H237" s="27">
        <v>10</v>
      </c>
      <c r="I237" s="28" t="s">
        <v>13</v>
      </c>
      <c r="J237" s="29">
        <v>6</v>
      </c>
      <c r="L237" s="22"/>
    </row>
    <row r="238" spans="2:12" ht="12">
      <c r="B238" s="23" t="s">
        <v>321</v>
      </c>
      <c r="C238" s="24" t="s">
        <v>314</v>
      </c>
      <c r="D238" s="25">
        <v>61</v>
      </c>
      <c r="E238" s="26">
        <v>70</v>
      </c>
      <c r="F238" s="27">
        <v>14</v>
      </c>
      <c r="G238" s="28" t="s">
        <v>31</v>
      </c>
      <c r="H238" s="27">
        <v>10</v>
      </c>
      <c r="I238" s="28" t="s">
        <v>13</v>
      </c>
      <c r="J238" s="29">
        <v>6</v>
      </c>
      <c r="L238" s="22"/>
    </row>
    <row r="239" spans="2:12" ht="12">
      <c r="B239" s="23" t="s">
        <v>322</v>
      </c>
      <c r="C239" s="24" t="s">
        <v>314</v>
      </c>
      <c r="D239" s="25">
        <v>19</v>
      </c>
      <c r="E239" s="26">
        <v>20</v>
      </c>
      <c r="F239" s="27" t="s">
        <v>14</v>
      </c>
      <c r="G239" s="28" t="s">
        <v>46</v>
      </c>
      <c r="H239" s="27">
        <v>10</v>
      </c>
      <c r="I239" s="28" t="s">
        <v>13</v>
      </c>
      <c r="J239" s="29">
        <v>6</v>
      </c>
      <c r="L239" s="22"/>
    </row>
    <row r="240" spans="2:12" ht="12.75" thickBot="1">
      <c r="B240" s="31" t="s">
        <v>323</v>
      </c>
      <c r="C240" s="32" t="s">
        <v>314</v>
      </c>
      <c r="D240" s="33">
        <v>19</v>
      </c>
      <c r="E240" s="34">
        <v>20</v>
      </c>
      <c r="F240" s="35" t="s">
        <v>14</v>
      </c>
      <c r="G240" s="36" t="s">
        <v>50</v>
      </c>
      <c r="H240" s="35">
        <v>10</v>
      </c>
      <c r="I240" s="36" t="s">
        <v>13</v>
      </c>
      <c r="J240" s="37">
        <v>6</v>
      </c>
      <c r="L240" s="22"/>
    </row>
    <row r="241" spans="2:10" ht="12">
      <c r="B241" s="38" t="s">
        <v>348</v>
      </c>
      <c r="C241" s="39" t="s">
        <v>340</v>
      </c>
      <c r="D241" s="40">
        <v>6</v>
      </c>
      <c r="E241" s="41">
        <v>9</v>
      </c>
      <c r="F241" s="124">
        <v>6</v>
      </c>
      <c r="G241" s="125" t="s">
        <v>341</v>
      </c>
      <c r="H241" s="42" t="s">
        <v>345</v>
      </c>
      <c r="I241" s="125" t="s">
        <v>37</v>
      </c>
      <c r="J241" s="44">
        <v>0</v>
      </c>
    </row>
    <row r="242" spans="2:10" ht="12">
      <c r="B242" s="23" t="s">
        <v>349</v>
      </c>
      <c r="C242" s="24" t="s">
        <v>340</v>
      </c>
      <c r="D242" s="25">
        <v>6</v>
      </c>
      <c r="E242" s="26">
        <v>9</v>
      </c>
      <c r="F242" s="126">
        <v>7</v>
      </c>
      <c r="G242" s="127" t="s">
        <v>342</v>
      </c>
      <c r="H242" s="27" t="s">
        <v>345</v>
      </c>
      <c r="I242" s="127" t="s">
        <v>37</v>
      </c>
      <c r="J242" s="29">
        <v>0</v>
      </c>
    </row>
    <row r="243" spans="2:10" ht="12">
      <c r="B243" s="23" t="s">
        <v>350</v>
      </c>
      <c r="C243" s="24" t="s">
        <v>340</v>
      </c>
      <c r="D243" s="25">
        <v>10</v>
      </c>
      <c r="E243" s="26">
        <v>12</v>
      </c>
      <c r="F243" s="126">
        <v>8</v>
      </c>
      <c r="G243" s="127" t="s">
        <v>343</v>
      </c>
      <c r="H243" s="27" t="s">
        <v>345</v>
      </c>
      <c r="I243" s="127" t="s">
        <v>37</v>
      </c>
      <c r="J243" s="29">
        <v>0</v>
      </c>
    </row>
    <row r="244" spans="2:10" ht="12.75" thickBot="1">
      <c r="B244" s="31" t="s">
        <v>351</v>
      </c>
      <c r="C244" s="32" t="s">
        <v>340</v>
      </c>
      <c r="D244" s="33">
        <v>10</v>
      </c>
      <c r="E244" s="34">
        <v>12</v>
      </c>
      <c r="F244" s="128">
        <v>9</v>
      </c>
      <c r="G244" s="129" t="s">
        <v>344</v>
      </c>
      <c r="H244" s="35" t="s">
        <v>345</v>
      </c>
      <c r="I244" s="129" t="s">
        <v>37</v>
      </c>
      <c r="J244" s="37">
        <v>0</v>
      </c>
    </row>
    <row r="245" spans="4:5" ht="12">
      <c r="D245" s="52"/>
      <c r="E245" s="52"/>
    </row>
  </sheetData>
  <sheetProtection selectLockedCells="1" selectUnlockedCells="1"/>
  <mergeCells count="3">
    <mergeCell ref="D4:E4"/>
    <mergeCell ref="F4:I4"/>
    <mergeCell ref="L4:M4"/>
  </mergeCells>
  <printOptions horizontalCentered="1"/>
  <pageMargins left="0.7875" right="0.39375" top="1.363888888888889" bottom="0.7875" header="0.5118055555555555" footer="0.5118055555555555"/>
  <pageSetup horizontalDpi="300" verticalDpi="300" orientation="portrait" paperSize="9" scale="84" r:id="rId1"/>
  <headerFooter alignWithMargins="0">
    <oddHeader>&amp;C&amp;16Kreismeisterschaft 2019
&amp;12angebotene Disziplinen</oddHeader>
    <oddFooter>&amp;LStand: &amp;D&amp;RSeite: &amp;P von: &amp;N</oddFooter>
  </headerFooter>
  <rowBreaks count="4" manualBreakCount="4">
    <brk id="57" max="255" man="1"/>
    <brk id="128" max="255" man="1"/>
    <brk id="163" max="255" man="1"/>
    <brk id="2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0"/>
  <sheetViews>
    <sheetView tabSelected="1" zoomScalePageLayoutView="0" workbookViewId="0" topLeftCell="A1">
      <pane ySplit="8" topLeftCell="A9" activePane="bottomLeft" state="frozen"/>
      <selection pane="topLeft" activeCell="D1" sqref="D1"/>
      <selection pane="bottomLeft" activeCell="I10" sqref="I10:I24"/>
    </sheetView>
  </sheetViews>
  <sheetFormatPr defaultColWidth="11.421875" defaultRowHeight="15"/>
  <cols>
    <col min="1" max="1" width="5.00390625" style="53" customWidth="1"/>
    <col min="2" max="2" width="8.00390625" style="53" customWidth="1"/>
    <col min="3" max="3" width="31.140625" style="53" customWidth="1"/>
    <col min="4" max="4" width="13.57421875" style="54" customWidth="1"/>
    <col min="5" max="5" width="6.57421875" style="54" customWidth="1"/>
    <col min="6" max="6" width="12.7109375" style="55" customWidth="1"/>
    <col min="7" max="7" width="29.28125" style="53" customWidth="1"/>
    <col min="8" max="8" width="16.00390625" style="54" customWidth="1"/>
    <col min="9" max="9" width="9.00390625" style="56" customWidth="1"/>
    <col min="10" max="10" width="11.00390625" style="57" customWidth="1"/>
    <col min="11" max="11" width="6.421875" style="53" customWidth="1"/>
    <col min="12" max="16384" width="11.421875" style="53" customWidth="1"/>
  </cols>
  <sheetData>
    <row r="1" spans="1:11" ht="14.25">
      <c r="A1" s="169">
        <v>1</v>
      </c>
      <c r="B1" s="169">
        <f>A1+1</f>
        <v>2</v>
      </c>
      <c r="C1" s="169">
        <f aca="true" t="shared" si="0" ref="C1:J1">B1+1</f>
        <v>3</v>
      </c>
      <c r="D1" s="169">
        <f t="shared" si="0"/>
        <v>4</v>
      </c>
      <c r="E1" s="169">
        <f t="shared" si="0"/>
        <v>5</v>
      </c>
      <c r="F1" s="169">
        <f t="shared" si="0"/>
        <v>6</v>
      </c>
      <c r="G1" s="169">
        <f t="shared" si="0"/>
        <v>7</v>
      </c>
      <c r="H1" s="169">
        <f t="shared" si="0"/>
        <v>8</v>
      </c>
      <c r="I1" s="169">
        <f t="shared" si="0"/>
        <v>9</v>
      </c>
      <c r="J1" s="169">
        <f t="shared" si="0"/>
        <v>10</v>
      </c>
      <c r="K1" s="54"/>
    </row>
    <row r="2" spans="2:11" ht="26.25" customHeight="1" thickBot="1">
      <c r="B2" s="58"/>
      <c r="D2" s="59"/>
      <c r="E2" s="59"/>
      <c r="F2" s="59"/>
      <c r="G2" s="60" t="s">
        <v>324</v>
      </c>
      <c r="H2" s="156">
        <v>2024</v>
      </c>
      <c r="I2" s="155"/>
      <c r="J2" s="106"/>
      <c r="K2" s="107"/>
    </row>
    <row r="3" spans="3:11" s="61" customFormat="1" ht="15.75" customHeight="1">
      <c r="C3" s="62"/>
      <c r="D3" s="63"/>
      <c r="E3" s="63"/>
      <c r="F3" s="63"/>
      <c r="G3" s="62"/>
      <c r="H3" s="63"/>
      <c r="I3" s="155"/>
      <c r="J3" s="108"/>
      <c r="K3" s="109"/>
    </row>
    <row r="4" spans="2:11" s="64" customFormat="1" ht="30" customHeight="1" thickBot="1">
      <c r="B4" s="153"/>
      <c r="C4" s="154"/>
      <c r="D4" s="168"/>
      <c r="E4" s="173"/>
      <c r="F4" s="173"/>
      <c r="G4" s="173"/>
      <c r="H4" s="173"/>
      <c r="I4" s="189"/>
      <c r="J4" s="111">
        <f>SUM(J10:J50)</f>
        <v>0</v>
      </c>
      <c r="K4" s="112"/>
    </row>
    <row r="5" spans="2:11" s="63" customFormat="1" ht="15" customHeight="1">
      <c r="B5" s="153"/>
      <c r="C5" s="99" t="s">
        <v>325</v>
      </c>
      <c r="D5" s="100"/>
      <c r="E5" s="174" t="s">
        <v>326</v>
      </c>
      <c r="F5" s="174"/>
      <c r="G5" s="174"/>
      <c r="H5" s="174"/>
      <c r="I5" s="155"/>
      <c r="J5" s="113" t="s">
        <v>327</v>
      </c>
      <c r="K5" s="110"/>
    </row>
    <row r="6" spans="2:11" s="67" customFormat="1" ht="19.5" customHeight="1">
      <c r="B6" s="167">
        <f>MAX(B10:B100)</f>
        <v>0</v>
      </c>
      <c r="C6" s="153"/>
      <c r="D6" s="96"/>
      <c r="E6" s="100"/>
      <c r="F6" s="101" t="s">
        <v>338</v>
      </c>
      <c r="G6" s="102"/>
      <c r="H6" s="103"/>
      <c r="I6" s="101" t="s">
        <v>338</v>
      </c>
      <c r="J6" s="114"/>
      <c r="K6" s="115"/>
    </row>
    <row r="7" spans="2:11" s="63" customFormat="1" ht="15.75" customHeight="1" thickBot="1">
      <c r="B7" s="97" t="s">
        <v>329</v>
      </c>
      <c r="C7" s="98"/>
      <c r="D7" s="98"/>
      <c r="E7" s="104" t="s">
        <v>329</v>
      </c>
      <c r="F7" s="105" t="s">
        <v>11</v>
      </c>
      <c r="G7" s="104" t="s">
        <v>329</v>
      </c>
      <c r="H7" s="104" t="s">
        <v>329</v>
      </c>
      <c r="I7" s="105" t="s">
        <v>352</v>
      </c>
      <c r="J7" s="104" t="s">
        <v>329</v>
      </c>
      <c r="K7" s="110"/>
    </row>
    <row r="8" spans="2:11" s="54" customFormat="1" ht="20.25" customHeight="1">
      <c r="B8" s="116" t="s">
        <v>337</v>
      </c>
      <c r="C8" s="91" t="s">
        <v>380</v>
      </c>
      <c r="D8" s="91" t="s">
        <v>336</v>
      </c>
      <c r="E8" s="117" t="s">
        <v>2</v>
      </c>
      <c r="F8" s="92" t="s">
        <v>332</v>
      </c>
      <c r="G8" s="117" t="s">
        <v>333</v>
      </c>
      <c r="H8" s="117" t="s">
        <v>334</v>
      </c>
      <c r="I8" s="93" t="s">
        <v>328</v>
      </c>
      <c r="J8" s="121" t="s">
        <v>335</v>
      </c>
      <c r="K8" s="94"/>
    </row>
    <row r="9" spans="2:10" ht="1.5" customHeight="1">
      <c r="B9" s="107"/>
      <c r="C9" s="68"/>
      <c r="D9" s="69"/>
      <c r="E9" s="118"/>
      <c r="F9" s="70"/>
      <c r="G9" s="119"/>
      <c r="H9" s="120"/>
      <c r="I9" s="69"/>
      <c r="J9" s="122"/>
    </row>
    <row r="10" spans="2:10" s="78" customFormat="1" ht="19.5" customHeight="1">
      <c r="B10" s="95">
        <f>IF(C10="","",1)</f>
      </c>
      <c r="C10" s="79"/>
      <c r="D10" s="80"/>
      <c r="E10" s="81">
        <f aca="true" t="shared" si="1" ref="E10:E38">IF(D10="","",$H$2-YEAR(D10))</f>
      </c>
      <c r="F10" s="82"/>
      <c r="G10" s="83">
        <f>IF(F10="","",VLOOKUP(F10,Disziplinen!B$6:C$240,2,FALSE))</f>
      </c>
      <c r="H10" s="84">
        <f>IF(F10="","",VLOOKUP(F10,Disziplinen!B$6:G$240,6,FALSE))</f>
      </c>
      <c r="I10" s="85"/>
      <c r="J10" s="86">
        <f>IF(F10="","",VLOOKUP(F10,Disziplinen!B$6:J$240,9,FALSE))</f>
      </c>
    </row>
    <row r="11" spans="2:10" s="78" customFormat="1" ht="19.5" customHeight="1">
      <c r="B11" s="95">
        <f aca="true" t="shared" si="2" ref="B11:B42">IF(C11="","",B10+1)</f>
      </c>
      <c r="C11" s="79"/>
      <c r="D11" s="80"/>
      <c r="E11" s="81">
        <f t="shared" si="1"/>
      </c>
      <c r="F11" s="82"/>
      <c r="G11" s="87">
        <f>IF(F11="","",VLOOKUP(F11,Disziplinen!B$6:C$240,2,FALSE))</f>
      </c>
      <c r="H11" s="84">
        <f>IF(F11="","",VLOOKUP(F11,Disziplinen!B$6:G$240,6,FALSE))</f>
      </c>
      <c r="I11" s="85"/>
      <c r="J11" s="86">
        <f>IF(F11="","",VLOOKUP(F11,Disziplinen!B$6:J$240,9,FALSE))</f>
      </c>
    </row>
    <row r="12" spans="2:10" s="78" customFormat="1" ht="19.5" customHeight="1">
      <c r="B12" s="95">
        <f t="shared" si="2"/>
      </c>
      <c r="C12" s="79"/>
      <c r="D12" s="80"/>
      <c r="E12" s="81">
        <f t="shared" si="1"/>
      </c>
      <c r="F12" s="82"/>
      <c r="G12" s="87">
        <f>IF(F12="","",VLOOKUP(F12,Disziplinen!B$6:C$240,2,FALSE))</f>
      </c>
      <c r="H12" s="84">
        <f>IF(F12="","",VLOOKUP(F12,Disziplinen!B$6:G$240,6,FALSE))</f>
      </c>
      <c r="I12" s="85"/>
      <c r="J12" s="86">
        <f>IF(F12="","",VLOOKUP(F12,Disziplinen!B$6:J$240,9,FALSE))</f>
      </c>
    </row>
    <row r="13" spans="2:10" s="78" customFormat="1" ht="19.5" customHeight="1">
      <c r="B13" s="95">
        <f t="shared" si="2"/>
      </c>
      <c r="C13" s="79"/>
      <c r="D13" s="80"/>
      <c r="E13" s="81">
        <f t="shared" si="1"/>
      </c>
      <c r="F13" s="82"/>
      <c r="G13" s="87">
        <f>IF(F13="","",VLOOKUP(F13,Disziplinen!B$6:C$240,2,FALSE))</f>
      </c>
      <c r="H13" s="89">
        <f>IF(F13="","",VLOOKUP(F13,Disziplinen!B$6:G$240,6,FALSE))</f>
      </c>
      <c r="I13" s="88"/>
      <c r="J13" s="86">
        <f>IF(F13="","",VLOOKUP(F13,Disziplinen!B$6:J$240,9,FALSE))</f>
      </c>
    </row>
    <row r="14" spans="2:10" s="78" customFormat="1" ht="19.5" customHeight="1">
      <c r="B14" s="95">
        <f t="shared" si="2"/>
      </c>
      <c r="C14" s="79"/>
      <c r="D14" s="80"/>
      <c r="E14" s="81">
        <f t="shared" si="1"/>
      </c>
      <c r="F14" s="82"/>
      <c r="G14" s="87">
        <f>IF(F14="","",VLOOKUP(F14,Disziplinen!B$6:C$240,2,FALSE))</f>
      </c>
      <c r="H14" s="89">
        <f>IF(F14="","",VLOOKUP(F14,Disziplinen!B$6:G$240,6,FALSE))</f>
      </c>
      <c r="I14" s="88"/>
      <c r="J14" s="86">
        <f>IF(F14="","",VLOOKUP(F14,Disziplinen!B$6:J$240,9,FALSE))</f>
      </c>
    </row>
    <row r="15" spans="2:10" s="78" customFormat="1" ht="19.5" customHeight="1">
      <c r="B15" s="95">
        <f t="shared" si="2"/>
      </c>
      <c r="C15" s="79"/>
      <c r="D15" s="80"/>
      <c r="E15" s="81">
        <f t="shared" si="1"/>
      </c>
      <c r="F15" s="82"/>
      <c r="G15" s="87">
        <f>IF(F15="","",VLOOKUP(F15,Disziplinen!B$6:C$240,2,FALSE))</f>
      </c>
      <c r="H15" s="89">
        <f>IF(F15="","",VLOOKUP(F15,Disziplinen!B$6:G$240,6,FALSE))</f>
      </c>
      <c r="I15" s="88"/>
      <c r="J15" s="86">
        <f>IF(F15="","",VLOOKUP(F15,Disziplinen!B$6:J$240,9,FALSE))</f>
      </c>
    </row>
    <row r="16" spans="2:10" s="78" customFormat="1" ht="19.5" customHeight="1">
      <c r="B16" s="95">
        <f t="shared" si="2"/>
      </c>
      <c r="C16" s="79"/>
      <c r="D16" s="80"/>
      <c r="E16" s="81">
        <f t="shared" si="1"/>
      </c>
      <c r="F16" s="82"/>
      <c r="G16" s="87">
        <f>IF(F16="","",VLOOKUP(F16,Disziplinen!B$6:C$240,2,FALSE))</f>
      </c>
      <c r="H16" s="89">
        <f>IF(F16="","",VLOOKUP(F16,Disziplinen!B$6:G$240,6,FALSE))</f>
      </c>
      <c r="I16" s="88"/>
      <c r="J16" s="86">
        <f>IF(F16="","",VLOOKUP(F16,Disziplinen!B$6:J$240,9,FALSE))</f>
      </c>
    </row>
    <row r="17" spans="2:10" s="78" customFormat="1" ht="19.5" customHeight="1">
      <c r="B17" s="95">
        <f t="shared" si="2"/>
      </c>
      <c r="C17" s="79"/>
      <c r="D17" s="80"/>
      <c r="E17" s="81">
        <f t="shared" si="1"/>
      </c>
      <c r="F17" s="82"/>
      <c r="G17" s="87">
        <f>IF(F17="","",VLOOKUP(F17,Disziplinen!B$6:C$240,2,FALSE))</f>
      </c>
      <c r="H17" s="89">
        <f>IF(F17="","",VLOOKUP(F17,Disziplinen!B$6:G$240,6,FALSE))</f>
      </c>
      <c r="I17" s="88"/>
      <c r="J17" s="86">
        <f>IF(F17="","",VLOOKUP(F17,Disziplinen!B$6:J$240,9,FALSE))</f>
      </c>
    </row>
    <row r="18" spans="2:10" s="78" customFormat="1" ht="19.5" customHeight="1">
      <c r="B18" s="95">
        <f t="shared" si="2"/>
      </c>
      <c r="C18" s="79"/>
      <c r="D18" s="80"/>
      <c r="E18" s="81">
        <f t="shared" si="1"/>
      </c>
      <c r="F18" s="82"/>
      <c r="G18" s="87">
        <f>IF(F18="","",VLOOKUP(F18,Disziplinen!B$6:C$240,2,FALSE))</f>
      </c>
      <c r="H18" s="89">
        <f>IF(F18="","",VLOOKUP(F18,Disziplinen!B$6:G$240,6,FALSE))</f>
      </c>
      <c r="I18" s="88"/>
      <c r="J18" s="86">
        <f>IF(F18="","",VLOOKUP(F18,Disziplinen!B$6:J$240,9,FALSE))</f>
      </c>
    </row>
    <row r="19" spans="2:10" s="78" customFormat="1" ht="19.5" customHeight="1">
      <c r="B19" s="95">
        <f t="shared" si="2"/>
      </c>
      <c r="C19" s="79"/>
      <c r="D19" s="80"/>
      <c r="E19" s="81">
        <f t="shared" si="1"/>
      </c>
      <c r="F19" s="82"/>
      <c r="G19" s="87">
        <f>IF(F19="","",VLOOKUP(F19,Disziplinen!B$6:C$240,2,FALSE))</f>
      </c>
      <c r="H19" s="89">
        <f>IF(F19="","",VLOOKUP(F19,Disziplinen!B$6:G$240,6,FALSE))</f>
      </c>
      <c r="I19" s="88"/>
      <c r="J19" s="86">
        <f>IF(F19="","",VLOOKUP(F19,Disziplinen!B$6:J$240,9,FALSE))</f>
      </c>
    </row>
    <row r="20" spans="2:10" s="78" customFormat="1" ht="19.5" customHeight="1">
      <c r="B20" s="95">
        <f t="shared" si="2"/>
      </c>
      <c r="C20" s="79"/>
      <c r="D20" s="80"/>
      <c r="E20" s="81">
        <f t="shared" si="1"/>
      </c>
      <c r="F20" s="82"/>
      <c r="G20" s="87">
        <f>IF(F20="","",VLOOKUP(F20,Disziplinen!B$6:C$240,2,FALSE))</f>
      </c>
      <c r="H20" s="89">
        <f>IF(F20="","",VLOOKUP(F20,Disziplinen!B$6:G$240,6,FALSE))</f>
      </c>
      <c r="I20" s="88"/>
      <c r="J20" s="86">
        <f>IF(F20="","",VLOOKUP(F20,Disziplinen!B$6:J$240,9,FALSE))</f>
      </c>
    </row>
    <row r="21" spans="2:10" s="78" customFormat="1" ht="19.5" customHeight="1">
      <c r="B21" s="95">
        <f t="shared" si="2"/>
      </c>
      <c r="C21" s="79"/>
      <c r="D21" s="80"/>
      <c r="E21" s="81">
        <f t="shared" si="1"/>
      </c>
      <c r="F21" s="82"/>
      <c r="G21" s="87">
        <f>IF(F21="","",VLOOKUP(F21,Disziplinen!B$6:C$240,2,FALSE))</f>
      </c>
      <c r="H21" s="89">
        <f>IF(F21="","",VLOOKUP(F21,Disziplinen!B$6:G$240,6,FALSE))</f>
      </c>
      <c r="I21" s="88"/>
      <c r="J21" s="86">
        <f>IF(F21="","",VLOOKUP(F21,Disziplinen!B$6:J$240,9,FALSE))</f>
      </c>
    </row>
    <row r="22" spans="2:10" s="78" customFormat="1" ht="19.5" customHeight="1">
      <c r="B22" s="95">
        <f t="shared" si="2"/>
      </c>
      <c r="C22" s="79"/>
      <c r="D22" s="80"/>
      <c r="E22" s="81">
        <f t="shared" si="1"/>
      </c>
      <c r="F22" s="82"/>
      <c r="G22" s="87">
        <f>IF(F22="","",VLOOKUP(F22,Disziplinen!B$6:C$240,2,FALSE))</f>
      </c>
      <c r="H22" s="89">
        <f>IF(F22="","",VLOOKUP(F22,Disziplinen!B$6:G$240,6,FALSE))</f>
      </c>
      <c r="I22" s="88"/>
      <c r="J22" s="86">
        <f>IF(F22="","",VLOOKUP(F22,Disziplinen!B$6:J$240,9,FALSE))</f>
      </c>
    </row>
    <row r="23" spans="2:10" s="78" customFormat="1" ht="19.5" customHeight="1">
      <c r="B23" s="95">
        <f t="shared" si="2"/>
      </c>
      <c r="C23" s="79"/>
      <c r="D23" s="80"/>
      <c r="E23" s="81">
        <f t="shared" si="1"/>
      </c>
      <c r="F23" s="82"/>
      <c r="G23" s="87">
        <f>IF(F23="","",VLOOKUP(F23,Disziplinen!B$6:C$240,2,FALSE))</f>
      </c>
      <c r="H23" s="89">
        <f>IF(F23="","",VLOOKUP(F23,Disziplinen!B$6:G$240,6,FALSE))</f>
      </c>
      <c r="I23" s="88"/>
      <c r="J23" s="86">
        <f>IF(F23="","",VLOOKUP(F23,Disziplinen!B$6:J$240,9,FALSE))</f>
      </c>
    </row>
    <row r="24" spans="2:10" s="78" customFormat="1" ht="19.5" customHeight="1">
      <c r="B24" s="95">
        <f t="shared" si="2"/>
      </c>
      <c r="C24" s="79"/>
      <c r="D24" s="80"/>
      <c r="E24" s="81">
        <f t="shared" si="1"/>
      </c>
      <c r="F24" s="82"/>
      <c r="G24" s="87">
        <f>IF(F24="","",VLOOKUP(F24,Disziplinen!B$6:C$240,2,FALSE))</f>
      </c>
      <c r="H24" s="89">
        <f>IF(F24="","",VLOOKUP(F24,Disziplinen!B$6:G$240,6,FALSE))</f>
      </c>
      <c r="I24" s="88"/>
      <c r="J24" s="86">
        <f>IF(F24="","",VLOOKUP(F24,Disziplinen!B$6:J$240,9,FALSE))</f>
      </c>
    </row>
    <row r="25" spans="2:10" s="78" customFormat="1" ht="19.5" customHeight="1">
      <c r="B25" s="95">
        <f t="shared" si="2"/>
      </c>
      <c r="C25" s="79"/>
      <c r="D25" s="80"/>
      <c r="E25" s="81">
        <f t="shared" si="1"/>
      </c>
      <c r="F25" s="82"/>
      <c r="G25" s="87">
        <f>IF(F25="","",VLOOKUP(F25,Disziplinen!B$6:C$240,2,FALSE))</f>
      </c>
      <c r="H25" s="89">
        <f>IF(F25="","",VLOOKUP(F25,Disziplinen!B$6:G$240,6,FALSE))</f>
      </c>
      <c r="I25" s="88"/>
      <c r="J25" s="86">
        <f>IF(F25="","",VLOOKUP(F25,Disziplinen!B$6:J$240,9,FALSE))</f>
      </c>
    </row>
    <row r="26" spans="2:10" s="78" customFormat="1" ht="19.5" customHeight="1">
      <c r="B26" s="95">
        <f t="shared" si="2"/>
      </c>
      <c r="C26" s="79"/>
      <c r="D26" s="80"/>
      <c r="E26" s="81">
        <f t="shared" si="1"/>
      </c>
      <c r="F26" s="82"/>
      <c r="G26" s="87">
        <f>IF(F26="","",VLOOKUP(F26,Disziplinen!B$6:C$240,2,FALSE))</f>
      </c>
      <c r="H26" s="89">
        <f>IF(F26="","",VLOOKUP(F26,Disziplinen!B$6:G$240,6,FALSE))</f>
      </c>
      <c r="I26" s="88"/>
      <c r="J26" s="86">
        <f>IF(F26="","",VLOOKUP(F26,Disziplinen!B$6:J$240,9,FALSE))</f>
      </c>
    </row>
    <row r="27" spans="2:10" s="78" customFormat="1" ht="19.5" customHeight="1">
      <c r="B27" s="95">
        <f t="shared" si="2"/>
      </c>
      <c r="C27" s="79"/>
      <c r="D27" s="80"/>
      <c r="E27" s="81">
        <f t="shared" si="1"/>
      </c>
      <c r="F27" s="82"/>
      <c r="G27" s="87">
        <f>IF(F27="","",VLOOKUP(F27,Disziplinen!B$6:C$240,2,FALSE))</f>
      </c>
      <c r="H27" s="89">
        <f>IF(F27="","",VLOOKUP(F27,Disziplinen!B$6:G$240,6,FALSE))</f>
      </c>
      <c r="I27" s="88"/>
      <c r="J27" s="86">
        <f>IF(F27="","",VLOOKUP(F27,Disziplinen!B$6:J$240,9,FALSE))</f>
      </c>
    </row>
    <row r="28" spans="2:10" s="78" customFormat="1" ht="19.5" customHeight="1">
      <c r="B28" s="95">
        <f t="shared" si="2"/>
      </c>
      <c r="C28" s="79"/>
      <c r="D28" s="80"/>
      <c r="E28" s="81">
        <f t="shared" si="1"/>
      </c>
      <c r="F28" s="82"/>
      <c r="G28" s="87">
        <f>IF(F28="","",VLOOKUP(F28,Disziplinen!B$6:C$240,2,FALSE))</f>
      </c>
      <c r="H28" s="89">
        <f>IF(F28="","",VLOOKUP(F28,Disziplinen!B$6:G$240,6,FALSE))</f>
      </c>
      <c r="I28" s="88"/>
      <c r="J28" s="86">
        <f>IF(F28="","",VLOOKUP(F28,Disziplinen!B$6:J$240,9,FALSE))</f>
      </c>
    </row>
    <row r="29" spans="2:10" s="78" customFormat="1" ht="19.5" customHeight="1">
      <c r="B29" s="95">
        <f t="shared" si="2"/>
      </c>
      <c r="C29" s="79"/>
      <c r="D29" s="80"/>
      <c r="E29" s="81">
        <f t="shared" si="1"/>
      </c>
      <c r="F29" s="82"/>
      <c r="G29" s="87">
        <f>IF(F29="","",VLOOKUP(F29,Disziplinen!B$6:C$240,2,FALSE))</f>
      </c>
      <c r="H29" s="89">
        <f>IF(F29="","",VLOOKUP(F29,Disziplinen!B$6:G$240,6,FALSE))</f>
      </c>
      <c r="I29" s="88"/>
      <c r="J29" s="86">
        <f>IF(F29="","",VLOOKUP(F29,Disziplinen!B$6:J$240,9,FALSE))</f>
      </c>
    </row>
    <row r="30" spans="2:10" s="78" customFormat="1" ht="19.5" customHeight="1">
      <c r="B30" s="95">
        <f t="shared" si="2"/>
      </c>
      <c r="C30" s="79"/>
      <c r="D30" s="80"/>
      <c r="E30" s="81">
        <f t="shared" si="1"/>
      </c>
      <c r="F30" s="82"/>
      <c r="G30" s="87">
        <f>IF(F30="","",VLOOKUP(F30,Disziplinen!B$6:C$240,2,FALSE))</f>
      </c>
      <c r="H30" s="89">
        <f>IF(F30="","",VLOOKUP(F30,Disziplinen!B$6:G$240,6,FALSE))</f>
      </c>
      <c r="I30" s="88"/>
      <c r="J30" s="86">
        <f>IF(F30="","",VLOOKUP(F30,Disziplinen!B$6:J$240,9,FALSE))</f>
      </c>
    </row>
    <row r="31" spans="2:10" s="78" customFormat="1" ht="19.5" customHeight="1">
      <c r="B31" s="95">
        <f t="shared" si="2"/>
      </c>
      <c r="C31" s="79"/>
      <c r="D31" s="80"/>
      <c r="E31" s="81">
        <f t="shared" si="1"/>
      </c>
      <c r="F31" s="82"/>
      <c r="G31" s="87">
        <f>IF(F31="","",VLOOKUP(F31,Disziplinen!B$6:C$240,2,FALSE))</f>
      </c>
      <c r="H31" s="89">
        <f>IF(F31="","",VLOOKUP(F31,Disziplinen!B$6:G$240,6,FALSE))</f>
      </c>
      <c r="I31" s="88"/>
      <c r="J31" s="86">
        <f>IF(F31="","",VLOOKUP(F31,Disziplinen!B$6:J$240,9,FALSE))</f>
      </c>
    </row>
    <row r="32" spans="2:10" s="78" customFormat="1" ht="19.5" customHeight="1">
      <c r="B32" s="95">
        <f t="shared" si="2"/>
      </c>
      <c r="C32" s="79"/>
      <c r="D32" s="80"/>
      <c r="E32" s="81">
        <f t="shared" si="1"/>
      </c>
      <c r="F32" s="82"/>
      <c r="G32" s="87">
        <f>IF(F32="","",VLOOKUP(F32,Disziplinen!B$6:C$240,2,FALSE))</f>
      </c>
      <c r="H32" s="89">
        <f>IF(F32="","",VLOOKUP(F32,Disziplinen!B$6:G$240,6,FALSE))</f>
      </c>
      <c r="I32" s="88"/>
      <c r="J32" s="86">
        <f>IF(F32="","",VLOOKUP(F32,Disziplinen!B$6:J$240,9,FALSE))</f>
      </c>
    </row>
    <row r="33" spans="2:10" s="78" customFormat="1" ht="19.5" customHeight="1">
      <c r="B33" s="95">
        <f t="shared" si="2"/>
      </c>
      <c r="C33" s="79"/>
      <c r="D33" s="80"/>
      <c r="E33" s="81">
        <f t="shared" si="1"/>
      </c>
      <c r="F33" s="82"/>
      <c r="G33" s="87">
        <f>IF(F33="","",VLOOKUP(F33,Disziplinen!B$6:C$240,2,FALSE))</f>
      </c>
      <c r="H33" s="89">
        <f>IF(F33="","",VLOOKUP(F33,Disziplinen!B$6:G$240,6,FALSE))</f>
      </c>
      <c r="I33" s="88"/>
      <c r="J33" s="86">
        <f>IF(F33="","",VLOOKUP(F33,Disziplinen!B$6:J$240,9,FALSE))</f>
      </c>
    </row>
    <row r="34" spans="2:10" s="78" customFormat="1" ht="19.5" customHeight="1">
      <c r="B34" s="95">
        <f t="shared" si="2"/>
      </c>
      <c r="C34" s="79"/>
      <c r="D34" s="80"/>
      <c r="E34" s="81">
        <f t="shared" si="1"/>
      </c>
      <c r="F34" s="82"/>
      <c r="G34" s="87">
        <f>IF(F34="","",VLOOKUP(F34,Disziplinen!B$6:C$240,2,FALSE))</f>
      </c>
      <c r="H34" s="89">
        <f>IF(F34="","",VLOOKUP(F34,Disziplinen!B$6:G$240,6,FALSE))</f>
      </c>
      <c r="I34" s="88"/>
      <c r="J34" s="86">
        <f>IF(F34="","",VLOOKUP(F34,Disziplinen!B$6:J$240,9,FALSE))</f>
      </c>
    </row>
    <row r="35" spans="2:10" s="78" customFormat="1" ht="19.5" customHeight="1">
      <c r="B35" s="95">
        <f t="shared" si="2"/>
      </c>
      <c r="C35" s="79"/>
      <c r="D35" s="80"/>
      <c r="E35" s="81">
        <f t="shared" si="1"/>
      </c>
      <c r="F35" s="82"/>
      <c r="G35" s="87">
        <f>IF(F35="","",VLOOKUP(F35,Disziplinen!B$6:C$240,2,FALSE))</f>
      </c>
      <c r="H35" s="89">
        <f>IF(F35="","",VLOOKUP(F35,Disziplinen!B$6:G$240,6,FALSE))</f>
      </c>
      <c r="I35" s="88"/>
      <c r="J35" s="86">
        <f>IF(F35="","",VLOOKUP(F35,Disziplinen!B$6:J$240,9,FALSE))</f>
      </c>
    </row>
    <row r="36" spans="2:10" s="78" customFormat="1" ht="19.5" customHeight="1">
      <c r="B36" s="95">
        <f t="shared" si="2"/>
      </c>
      <c r="C36" s="79"/>
      <c r="D36" s="80"/>
      <c r="E36" s="81">
        <f t="shared" si="1"/>
      </c>
      <c r="F36" s="82"/>
      <c r="G36" s="87">
        <f>IF(F36="","",VLOOKUP(F36,Disziplinen!B$6:C$240,2,FALSE))</f>
      </c>
      <c r="H36" s="89">
        <f>IF(F36="","",VLOOKUP(F36,Disziplinen!B$6:G$240,6,FALSE))</f>
      </c>
      <c r="I36" s="88"/>
      <c r="J36" s="86">
        <f>IF(F36="","",VLOOKUP(F36,Disziplinen!B$6:J$240,9,FALSE))</f>
      </c>
    </row>
    <row r="37" spans="2:10" s="78" customFormat="1" ht="19.5" customHeight="1">
      <c r="B37" s="95">
        <f t="shared" si="2"/>
      </c>
      <c r="C37" s="79"/>
      <c r="D37" s="80"/>
      <c r="E37" s="81">
        <f t="shared" si="1"/>
      </c>
      <c r="F37" s="82"/>
      <c r="G37" s="87">
        <f>IF(F37="","",VLOOKUP(F37,Disziplinen!B$6:C$240,2,FALSE))</f>
      </c>
      <c r="H37" s="89">
        <f>IF(F37="","",VLOOKUP(F37,Disziplinen!B$6:G$240,6,FALSE))</f>
      </c>
      <c r="I37" s="88"/>
      <c r="J37" s="86">
        <f>IF(F37="","",VLOOKUP(F37,Disziplinen!B$6:J$240,9,FALSE))</f>
      </c>
    </row>
    <row r="38" spans="2:10" s="78" customFormat="1" ht="19.5" customHeight="1">
      <c r="B38" s="95">
        <f t="shared" si="2"/>
      </c>
      <c r="C38" s="79"/>
      <c r="D38" s="80"/>
      <c r="E38" s="81">
        <f t="shared" si="1"/>
      </c>
      <c r="F38" s="82"/>
      <c r="G38" s="87">
        <f>IF(F38="","",VLOOKUP(F38,Disziplinen!B$6:C$240,2,FALSE))</f>
      </c>
      <c r="H38" s="89">
        <f>IF(F38="","",VLOOKUP(F38,Disziplinen!B$6:G$240,6,FALSE))</f>
      </c>
      <c r="I38" s="88"/>
      <c r="J38" s="86">
        <f>IF(F38="","",VLOOKUP(F38,Disziplinen!B$6:J$240,9,FALSE))</f>
      </c>
    </row>
    <row r="39" spans="2:10" ht="19.5" customHeight="1">
      <c r="B39" s="95">
        <f t="shared" si="2"/>
      </c>
      <c r="C39" s="79"/>
      <c r="D39" s="80"/>
      <c r="E39" s="71">
        <f aca="true" t="shared" si="3" ref="E39:E73">IF(D39="","",$H$2-YEAR(D39))</f>
      </c>
      <c r="F39" s="82"/>
      <c r="G39" s="73">
        <f>IF(F39="","",VLOOKUP(F39,Disziplinen!B$6:C$240,2,FALSE))</f>
      </c>
      <c r="H39" s="74">
        <f>IF(F39="","",VLOOKUP(F39,Disziplinen!B$6:G$240,6,FALSE))</f>
      </c>
      <c r="I39" s="88"/>
      <c r="J39" s="86">
        <f>IF(F39="","",VLOOKUP(F39,Disziplinen!B$6:J$240,9,FALSE))</f>
      </c>
    </row>
    <row r="40" spans="2:10" ht="19.5" customHeight="1">
      <c r="B40" s="95">
        <f t="shared" si="2"/>
      </c>
      <c r="C40" s="79"/>
      <c r="D40" s="80"/>
      <c r="E40" s="71">
        <f t="shared" si="3"/>
      </c>
      <c r="F40" s="82"/>
      <c r="G40" s="73">
        <f>IF(F40="","",VLOOKUP(F40,Disziplinen!B$6:C$240,2,FALSE))</f>
      </c>
      <c r="H40" s="74">
        <f>IF(F40="","",VLOOKUP(F40,Disziplinen!B$6:G$240,6,FALSE))</f>
      </c>
      <c r="I40" s="88"/>
      <c r="J40" s="86">
        <f>IF(F40="","",VLOOKUP(F40,Disziplinen!B$6:J$240,9,FALSE))</f>
      </c>
    </row>
    <row r="41" spans="2:10" ht="19.5" customHeight="1">
      <c r="B41" s="95">
        <f t="shared" si="2"/>
      </c>
      <c r="C41" s="79"/>
      <c r="D41" s="80"/>
      <c r="E41" s="71">
        <f t="shared" si="3"/>
      </c>
      <c r="F41" s="82"/>
      <c r="G41" s="73">
        <f>IF(F41="","",VLOOKUP(F41,Disziplinen!B$6:C$240,2,FALSE))</f>
      </c>
      <c r="H41" s="74">
        <f>IF(F41="","",VLOOKUP(F41,Disziplinen!B$6:G$240,6,FALSE))</f>
      </c>
      <c r="I41" s="88"/>
      <c r="J41" s="86">
        <f>IF(F41="","",VLOOKUP(F41,Disziplinen!B$6:J$240,9,FALSE))</f>
      </c>
    </row>
    <row r="42" spans="2:10" ht="19.5" customHeight="1">
      <c r="B42" s="95">
        <f t="shared" si="2"/>
      </c>
      <c r="C42" s="79"/>
      <c r="D42" s="80"/>
      <c r="E42" s="71">
        <f t="shared" si="3"/>
      </c>
      <c r="F42" s="82"/>
      <c r="G42" s="73">
        <f>IF(F42="","",VLOOKUP(F42,Disziplinen!B$6:C$240,2,FALSE))</f>
      </c>
      <c r="H42" s="74">
        <f>IF(F42="","",VLOOKUP(F42,Disziplinen!B$6:G$240,6,FALSE))</f>
      </c>
      <c r="I42" s="88"/>
      <c r="J42" s="86">
        <f>IF(F42="","",VLOOKUP(F42,Disziplinen!B$6:J$240,9,FALSE))</f>
      </c>
    </row>
    <row r="43" spans="2:10" ht="19.5" customHeight="1">
      <c r="B43" s="95">
        <f aca="true" t="shared" si="4" ref="B43:B74">IF(C43="","",B42+1)</f>
      </c>
      <c r="C43" s="79"/>
      <c r="D43" s="80"/>
      <c r="E43" s="71">
        <f t="shared" si="3"/>
      </c>
      <c r="F43" s="82"/>
      <c r="G43" s="73">
        <f>IF(F43="","",VLOOKUP(F43,Disziplinen!B$6:C$240,2,FALSE))</f>
      </c>
      <c r="H43" s="74">
        <f>IF(F43="","",VLOOKUP(F43,Disziplinen!B$6:G$240,6,FALSE))</f>
      </c>
      <c r="I43" s="88"/>
      <c r="J43" s="86">
        <f>IF(F43="","",VLOOKUP(F43,Disziplinen!B$6:J$240,9,FALSE))</f>
      </c>
    </row>
    <row r="44" spans="2:10" ht="19.5" customHeight="1">
      <c r="B44" s="95">
        <f t="shared" si="4"/>
      </c>
      <c r="C44" s="79"/>
      <c r="D44" s="80"/>
      <c r="E44" s="71">
        <f t="shared" si="3"/>
      </c>
      <c r="F44" s="82"/>
      <c r="G44" s="73">
        <f>IF(F44="","",VLOOKUP(F44,Disziplinen!B$6:C$240,2,FALSE))</f>
      </c>
      <c r="H44" s="74">
        <f>IF(F44="","",VLOOKUP(F44,Disziplinen!B$6:G$240,6,FALSE))</f>
      </c>
      <c r="I44" s="88"/>
      <c r="J44" s="86">
        <f>IF(F44="","",VLOOKUP(F44,Disziplinen!B$6:J$240,9,FALSE))</f>
      </c>
    </row>
    <row r="45" spans="2:10" ht="19.5" customHeight="1">
      <c r="B45" s="95">
        <f t="shared" si="4"/>
      </c>
      <c r="C45" s="79"/>
      <c r="D45" s="80"/>
      <c r="E45" s="71">
        <f t="shared" si="3"/>
      </c>
      <c r="F45" s="82"/>
      <c r="G45" s="73">
        <f>IF(F45="","",VLOOKUP(F45,Disziplinen!B$6:C$240,2,FALSE))</f>
      </c>
      <c r="H45" s="74">
        <f>IF(F45="","",VLOOKUP(F45,Disziplinen!B$6:G$240,6,FALSE))</f>
      </c>
      <c r="I45" s="88"/>
      <c r="J45" s="86">
        <f>IF(F45="","",VLOOKUP(F45,Disziplinen!B$6:J$240,9,FALSE))</f>
      </c>
    </row>
    <row r="46" spans="2:10" ht="19.5" customHeight="1">
      <c r="B46" s="95">
        <f t="shared" si="4"/>
      </c>
      <c r="C46" s="79"/>
      <c r="D46" s="80"/>
      <c r="E46" s="71">
        <f t="shared" si="3"/>
      </c>
      <c r="F46" s="82"/>
      <c r="G46" s="73">
        <f>IF(F46="","",VLOOKUP(F46,Disziplinen!B$6:C$240,2,FALSE))</f>
      </c>
      <c r="H46" s="74">
        <f>IF(F46="","",VLOOKUP(F46,Disziplinen!B$6:G$240,6,FALSE))</f>
      </c>
      <c r="I46" s="88"/>
      <c r="J46" s="86">
        <f>IF(F46="","",VLOOKUP(F46,Disziplinen!B$6:J$240,9,FALSE))</f>
      </c>
    </row>
    <row r="47" spans="2:10" ht="19.5" customHeight="1">
      <c r="B47" s="95">
        <f t="shared" si="4"/>
      </c>
      <c r="C47" s="79"/>
      <c r="D47" s="80"/>
      <c r="E47" s="71">
        <f t="shared" si="3"/>
      </c>
      <c r="F47" s="82"/>
      <c r="G47" s="73">
        <f>IF(F47="","",VLOOKUP(F47,Disziplinen!B$6:C$240,2,FALSE))</f>
      </c>
      <c r="H47" s="74">
        <f>IF(F47="","",VLOOKUP(F47,Disziplinen!B$6:G$240,6,FALSE))</f>
      </c>
      <c r="I47" s="88"/>
      <c r="J47" s="86">
        <f>IF(F47="","",VLOOKUP(F47,Disziplinen!B$6:J$240,9,FALSE))</f>
      </c>
    </row>
    <row r="48" spans="2:10" ht="19.5" customHeight="1">
      <c r="B48" s="95">
        <f t="shared" si="4"/>
      </c>
      <c r="C48" s="79"/>
      <c r="D48" s="80"/>
      <c r="E48" s="71">
        <f t="shared" si="3"/>
      </c>
      <c r="F48" s="82"/>
      <c r="G48" s="73">
        <f>IF(F48="","",VLOOKUP(F48,Disziplinen!B$6:C$240,2,FALSE))</f>
      </c>
      <c r="H48" s="74">
        <f>IF(F48="","",VLOOKUP(F48,Disziplinen!B$6:G$240,6,FALSE))</f>
      </c>
      <c r="I48" s="88"/>
      <c r="J48" s="86">
        <f>IF(F48="","",VLOOKUP(F48,Disziplinen!B$6:J$240,9,FALSE))</f>
      </c>
    </row>
    <row r="49" spans="2:10" ht="19.5" customHeight="1">
      <c r="B49" s="95">
        <f t="shared" si="4"/>
      </c>
      <c r="C49" s="79"/>
      <c r="D49" s="80"/>
      <c r="E49" s="71">
        <f t="shared" si="3"/>
      </c>
      <c r="F49" s="82"/>
      <c r="G49" s="73">
        <f>IF(F49="","",VLOOKUP(F49,Disziplinen!B$6:C$240,2,FALSE))</f>
      </c>
      <c r="H49" s="74">
        <f>IF(F49="","",VLOOKUP(F49,Disziplinen!B$6:G$240,6,FALSE))</f>
      </c>
      <c r="I49" s="88"/>
      <c r="J49" s="86">
        <f>IF(F49="","",VLOOKUP(F49,Disziplinen!B$6:J$240,9,FALSE))</f>
      </c>
    </row>
    <row r="50" spans="2:10" ht="19.5" customHeight="1">
      <c r="B50" s="95">
        <f t="shared" si="4"/>
      </c>
      <c r="C50" s="79"/>
      <c r="D50" s="80"/>
      <c r="E50" s="71">
        <f t="shared" si="3"/>
      </c>
      <c r="F50" s="82"/>
      <c r="G50" s="73">
        <f>IF(F50="","",VLOOKUP(F50,Disziplinen!B$6:C$240,2,FALSE))</f>
      </c>
      <c r="H50" s="74">
        <f>IF(F50="","",VLOOKUP(F50,Disziplinen!B$6:G$240,6,FALSE))</f>
      </c>
      <c r="I50" s="88"/>
      <c r="J50" s="86">
        <f>IF(F50="","",VLOOKUP(F50,Disziplinen!B$6:J$240,9,FALSE))</f>
      </c>
    </row>
    <row r="51" spans="2:10" ht="19.5" customHeight="1">
      <c r="B51" s="95">
        <f t="shared" si="4"/>
      </c>
      <c r="C51" s="79"/>
      <c r="D51" s="80"/>
      <c r="E51" s="71">
        <f t="shared" si="3"/>
      </c>
      <c r="F51" s="82"/>
      <c r="G51" s="73">
        <f>IF(F51="","",VLOOKUP(F51,Disziplinen!B$6:C$240,2,FALSE))</f>
      </c>
      <c r="H51" s="74">
        <f>IF(F51="","",VLOOKUP(F51,Disziplinen!B$6:G$240,6,FALSE))</f>
      </c>
      <c r="I51" s="88"/>
      <c r="J51" s="86">
        <f>IF(F51="","",VLOOKUP(F51,Disziplinen!B$6:J$240,9,FALSE))</f>
      </c>
    </row>
    <row r="52" spans="2:10" ht="19.5" customHeight="1">
      <c r="B52" s="95">
        <f t="shared" si="4"/>
      </c>
      <c r="C52" s="79"/>
      <c r="D52" s="80"/>
      <c r="E52" s="71">
        <f t="shared" si="3"/>
      </c>
      <c r="F52" s="82"/>
      <c r="G52" s="73">
        <f>IF(F52="","",VLOOKUP(F52,Disziplinen!B$6:C$240,2,FALSE))</f>
      </c>
      <c r="H52" s="74">
        <f>IF(F52="","",VLOOKUP(F52,Disziplinen!B$6:G$240,6,FALSE))</f>
      </c>
      <c r="I52" s="88"/>
      <c r="J52" s="86">
        <f>IF(F52="","",VLOOKUP(F52,Disziplinen!B$6:J$240,9,FALSE))</f>
      </c>
    </row>
    <row r="53" spans="2:10" ht="19.5" customHeight="1">
      <c r="B53" s="95">
        <f t="shared" si="4"/>
      </c>
      <c r="C53" s="79"/>
      <c r="D53" s="80"/>
      <c r="E53" s="71">
        <f t="shared" si="3"/>
      </c>
      <c r="F53" s="82"/>
      <c r="G53" s="73">
        <f>IF(F53="","",VLOOKUP(F53,Disziplinen!B$6:C$240,2,FALSE))</f>
      </c>
      <c r="H53" s="74">
        <f>IF(F53="","",VLOOKUP(F53,Disziplinen!B$6:G$240,6,FALSE))</f>
      </c>
      <c r="I53" s="88"/>
      <c r="J53" s="86">
        <f>IF(F53="","",VLOOKUP(F53,Disziplinen!B$6:J$240,9,FALSE))</f>
      </c>
    </row>
    <row r="54" spans="2:10" ht="19.5" customHeight="1">
      <c r="B54" s="95">
        <f t="shared" si="4"/>
      </c>
      <c r="C54" s="79"/>
      <c r="D54" s="80"/>
      <c r="E54" s="71">
        <f t="shared" si="3"/>
      </c>
      <c r="F54" s="82"/>
      <c r="G54" s="73">
        <f>IF(F54="","",VLOOKUP(F54,Disziplinen!B$6:C$240,2,FALSE))</f>
      </c>
      <c r="H54" s="74">
        <f>IF(F54="","",VLOOKUP(F54,Disziplinen!B$6:G$240,6,FALSE))</f>
      </c>
      <c r="I54" s="88"/>
      <c r="J54" s="86">
        <f>IF(F54="","",VLOOKUP(F54,Disziplinen!B$6:J$240,9,FALSE))</f>
      </c>
    </row>
    <row r="55" spans="2:10" ht="19.5" customHeight="1">
      <c r="B55" s="95">
        <f t="shared" si="4"/>
      </c>
      <c r="C55" s="79"/>
      <c r="D55" s="80"/>
      <c r="E55" s="71">
        <f t="shared" si="3"/>
      </c>
      <c r="F55" s="82"/>
      <c r="G55" s="73">
        <f>IF(F55="","",VLOOKUP(F55,Disziplinen!B$6:C$240,2,FALSE))</f>
      </c>
      <c r="H55" s="74">
        <f>IF(F55="","",VLOOKUP(F55,Disziplinen!B$6:G$240,6,FALSE))</f>
      </c>
      <c r="I55" s="88"/>
      <c r="J55" s="86">
        <f>IF(F55="","",VLOOKUP(F55,Disziplinen!B$6:J$240,9,FALSE))</f>
      </c>
    </row>
    <row r="56" spans="2:10" ht="19.5" customHeight="1">
      <c r="B56" s="95">
        <f t="shared" si="4"/>
      </c>
      <c r="C56" s="79"/>
      <c r="D56" s="80"/>
      <c r="E56" s="71">
        <f t="shared" si="3"/>
      </c>
      <c r="F56" s="82"/>
      <c r="G56" s="73">
        <f>IF(F56="","",VLOOKUP(F56,Disziplinen!B$6:C$240,2,FALSE))</f>
      </c>
      <c r="H56" s="74">
        <f>IF(F56="","",VLOOKUP(F56,Disziplinen!B$6:G$240,6,FALSE))</f>
      </c>
      <c r="I56" s="88"/>
      <c r="J56" s="86">
        <f>IF(F56="","",VLOOKUP(F56,Disziplinen!B$6:J$240,9,FALSE))</f>
      </c>
    </row>
    <row r="57" spans="2:10" ht="19.5" customHeight="1">
      <c r="B57" s="95">
        <f t="shared" si="4"/>
      </c>
      <c r="C57" s="79"/>
      <c r="D57" s="80"/>
      <c r="E57" s="71">
        <f t="shared" si="3"/>
      </c>
      <c r="F57" s="82"/>
      <c r="G57" s="73">
        <f>IF(F57="","",VLOOKUP(F57,Disziplinen!B$6:C$240,2,FALSE))</f>
      </c>
      <c r="H57" s="74">
        <f>IF(F57="","",VLOOKUP(F57,Disziplinen!B$6:G$240,6,FALSE))</f>
      </c>
      <c r="I57" s="88"/>
      <c r="J57" s="86">
        <f>IF(F57="","",VLOOKUP(F57,Disziplinen!B$6:J$240,9,FALSE))</f>
      </c>
    </row>
    <row r="58" spans="2:10" ht="19.5" customHeight="1">
      <c r="B58" s="95">
        <f t="shared" si="4"/>
      </c>
      <c r="C58" s="79"/>
      <c r="D58" s="80"/>
      <c r="E58" s="71">
        <f t="shared" si="3"/>
      </c>
      <c r="F58" s="82"/>
      <c r="G58" s="73">
        <f>IF(F58="","",VLOOKUP(F58,Disziplinen!B$6:C$240,2,FALSE))</f>
      </c>
      <c r="H58" s="74">
        <f>IF(F58="","",VLOOKUP(F58,Disziplinen!B$6:G$240,6,FALSE))</f>
      </c>
      <c r="I58" s="88"/>
      <c r="J58" s="86">
        <f>IF(F58="","",VLOOKUP(F58,Disziplinen!B$6:J$240,9,FALSE))</f>
      </c>
    </row>
    <row r="59" spans="2:10" ht="19.5" customHeight="1">
      <c r="B59" s="95">
        <f t="shared" si="4"/>
      </c>
      <c r="C59" s="79"/>
      <c r="D59" s="80"/>
      <c r="E59" s="71">
        <f t="shared" si="3"/>
      </c>
      <c r="F59" s="82"/>
      <c r="G59" s="73">
        <f>IF(F59="","",VLOOKUP(F59,Disziplinen!B$6:C$240,2,FALSE))</f>
      </c>
      <c r="H59" s="74">
        <f>IF(F59="","",VLOOKUP(F59,Disziplinen!B$6:G$240,6,FALSE))</f>
      </c>
      <c r="I59" s="88"/>
      <c r="J59" s="86">
        <f>IF(F59="","",VLOOKUP(F59,Disziplinen!B$6:J$240,9,FALSE))</f>
      </c>
    </row>
    <row r="60" spans="2:10" ht="19.5" customHeight="1">
      <c r="B60" s="95">
        <f t="shared" si="4"/>
      </c>
      <c r="C60" s="79"/>
      <c r="D60" s="80"/>
      <c r="E60" s="71">
        <f t="shared" si="3"/>
      </c>
      <c r="F60" s="82"/>
      <c r="G60" s="73">
        <f>IF(F60="","",VLOOKUP(F60,Disziplinen!B$6:C$240,2,FALSE))</f>
      </c>
      <c r="H60" s="74">
        <f>IF(F60="","",VLOOKUP(F60,Disziplinen!B$6:G$240,6,FALSE))</f>
      </c>
      <c r="I60" s="88"/>
      <c r="J60" s="86">
        <f>IF(F60="","",VLOOKUP(F60,Disziplinen!B$6:J$240,9,FALSE))</f>
      </c>
    </row>
    <row r="61" spans="2:10" ht="19.5" customHeight="1">
      <c r="B61" s="95">
        <f t="shared" si="4"/>
      </c>
      <c r="C61" s="79"/>
      <c r="D61" s="80"/>
      <c r="E61" s="71">
        <f t="shared" si="3"/>
      </c>
      <c r="F61" s="82"/>
      <c r="G61" s="73">
        <f>IF(F61="","",VLOOKUP(F61,Disziplinen!B$6:C$240,2,FALSE))</f>
      </c>
      <c r="H61" s="74">
        <f>IF(F61="","",VLOOKUP(F61,Disziplinen!B$6:G$240,6,FALSE))</f>
      </c>
      <c r="I61" s="88"/>
      <c r="J61" s="86">
        <f>IF(F61="","",VLOOKUP(F61,Disziplinen!B$6:J$240,9,FALSE))</f>
      </c>
    </row>
    <row r="62" spans="2:10" ht="19.5" customHeight="1">
      <c r="B62" s="95">
        <f t="shared" si="4"/>
      </c>
      <c r="C62" s="79"/>
      <c r="D62" s="80"/>
      <c r="E62" s="71">
        <f t="shared" si="3"/>
      </c>
      <c r="F62" s="82"/>
      <c r="G62" s="73">
        <f>IF(F62="","",VLOOKUP(F62,Disziplinen!B$6:C$240,2,FALSE))</f>
      </c>
      <c r="H62" s="74">
        <f>IF(F62="","",VLOOKUP(F62,Disziplinen!B$6:G$240,6,FALSE))</f>
      </c>
      <c r="I62" s="88"/>
      <c r="J62" s="86">
        <f>IF(F62="","",VLOOKUP(F62,Disziplinen!B$6:J$240,9,FALSE))</f>
      </c>
    </row>
    <row r="63" spans="2:10" ht="19.5" customHeight="1">
      <c r="B63" s="95">
        <f t="shared" si="4"/>
      </c>
      <c r="C63" s="79"/>
      <c r="D63" s="80"/>
      <c r="E63" s="71">
        <f t="shared" si="3"/>
      </c>
      <c r="F63" s="82"/>
      <c r="G63" s="73">
        <f>IF(F63="","",VLOOKUP(F63,Disziplinen!B$6:C$240,2,FALSE))</f>
      </c>
      <c r="H63" s="74">
        <f>IF(F63="","",VLOOKUP(F63,Disziplinen!B$6:G$240,6,FALSE))</f>
      </c>
      <c r="I63" s="88"/>
      <c r="J63" s="86">
        <f>IF(F63="","",VLOOKUP(F63,Disziplinen!B$6:J$240,9,FALSE))</f>
      </c>
    </row>
    <row r="64" spans="2:10" ht="19.5" customHeight="1">
      <c r="B64" s="95">
        <f t="shared" si="4"/>
      </c>
      <c r="C64" s="79"/>
      <c r="D64" s="80"/>
      <c r="E64" s="71">
        <f t="shared" si="3"/>
      </c>
      <c r="F64" s="82"/>
      <c r="G64" s="73">
        <f>IF(F64="","",VLOOKUP(F64,Disziplinen!B$6:C$240,2,FALSE))</f>
      </c>
      <c r="H64" s="74">
        <f>IF(F64="","",VLOOKUP(F64,Disziplinen!B$6:G$240,6,FALSE))</f>
      </c>
      <c r="I64" s="88"/>
      <c r="J64" s="86">
        <f>IF(F64="","",VLOOKUP(F64,Disziplinen!B$6:J$240,9,FALSE))</f>
      </c>
    </row>
    <row r="65" spans="2:10" ht="19.5" customHeight="1">
      <c r="B65" s="95">
        <f t="shared" si="4"/>
      </c>
      <c r="C65" s="79"/>
      <c r="D65" s="80"/>
      <c r="E65" s="71">
        <f t="shared" si="3"/>
      </c>
      <c r="F65" s="82"/>
      <c r="G65" s="73">
        <f>IF(F65="","",VLOOKUP(F65,Disziplinen!B$6:C$240,2,FALSE))</f>
      </c>
      <c r="H65" s="74">
        <f>IF(F65="","",VLOOKUP(F65,Disziplinen!B$6:G$240,6,FALSE))</f>
      </c>
      <c r="I65" s="88"/>
      <c r="J65" s="86">
        <f>IF(F65="","",VLOOKUP(F65,Disziplinen!B$6:J$240,9,FALSE))</f>
      </c>
    </row>
    <row r="66" spans="2:10" ht="19.5" customHeight="1">
      <c r="B66" s="95">
        <f t="shared" si="4"/>
      </c>
      <c r="C66" s="79"/>
      <c r="D66" s="80"/>
      <c r="E66" s="71">
        <f t="shared" si="3"/>
      </c>
      <c r="F66" s="82"/>
      <c r="G66" s="73">
        <f>IF(F66="","",VLOOKUP(F66,Disziplinen!B$6:C$240,2,FALSE))</f>
      </c>
      <c r="H66" s="74">
        <f>IF(F66="","",VLOOKUP(F66,Disziplinen!B$6:G$240,6,FALSE))</f>
      </c>
      <c r="I66" s="88"/>
      <c r="J66" s="86">
        <f>IF(F66="","",VLOOKUP(F66,Disziplinen!B$6:J$240,9,FALSE))</f>
      </c>
    </row>
    <row r="67" spans="2:10" ht="19.5" customHeight="1">
      <c r="B67" s="95">
        <f t="shared" si="4"/>
      </c>
      <c r="C67" s="79"/>
      <c r="D67" s="80"/>
      <c r="E67" s="71">
        <f t="shared" si="3"/>
      </c>
      <c r="F67" s="82"/>
      <c r="G67" s="73">
        <f>IF(F67="","",VLOOKUP(F67,Disziplinen!B$6:C$240,2,FALSE))</f>
      </c>
      <c r="H67" s="74">
        <f>IF(F67="","",VLOOKUP(F67,Disziplinen!B$6:G$240,6,FALSE))</f>
      </c>
      <c r="I67" s="88"/>
      <c r="J67" s="86">
        <f>IF(F67="","",VLOOKUP(F67,Disziplinen!B$6:J$240,9,FALSE))</f>
      </c>
    </row>
    <row r="68" spans="2:10" ht="19.5" customHeight="1">
      <c r="B68" s="95">
        <f t="shared" si="4"/>
      </c>
      <c r="C68" s="79"/>
      <c r="D68" s="80"/>
      <c r="E68" s="71">
        <f t="shared" si="3"/>
      </c>
      <c r="F68" s="82"/>
      <c r="G68" s="73">
        <f>IF(F68="","",VLOOKUP(F68,Disziplinen!B$6:C$240,2,FALSE))</f>
      </c>
      <c r="H68" s="74">
        <f>IF(F68="","",VLOOKUP(F68,Disziplinen!B$6:G$240,6,FALSE))</f>
      </c>
      <c r="I68" s="88"/>
      <c r="J68" s="86">
        <f>IF(F68="","",VLOOKUP(F68,Disziplinen!B$6:J$240,9,FALSE))</f>
      </c>
    </row>
    <row r="69" spans="2:10" ht="19.5" customHeight="1">
      <c r="B69" s="95">
        <f t="shared" si="4"/>
      </c>
      <c r="C69" s="79"/>
      <c r="D69" s="80"/>
      <c r="E69" s="71">
        <f t="shared" si="3"/>
      </c>
      <c r="F69" s="82"/>
      <c r="G69" s="73">
        <f>IF(F69="","",VLOOKUP(F69,Disziplinen!B$6:C$240,2,FALSE))</f>
      </c>
      <c r="H69" s="74">
        <f>IF(F69="","",VLOOKUP(F69,Disziplinen!B$6:G$240,6,FALSE))</f>
      </c>
      <c r="I69" s="88"/>
      <c r="J69" s="86">
        <f>IF(F69="","",VLOOKUP(F69,Disziplinen!B$6:J$240,9,FALSE))</f>
      </c>
    </row>
    <row r="70" spans="2:10" ht="19.5" customHeight="1">
      <c r="B70" s="95">
        <f t="shared" si="4"/>
      </c>
      <c r="C70" s="79"/>
      <c r="D70" s="80"/>
      <c r="E70" s="71">
        <f t="shared" si="3"/>
      </c>
      <c r="F70" s="82"/>
      <c r="G70" s="73">
        <f>IF(F70="","",VLOOKUP(F70,Disziplinen!B$6:C$240,2,FALSE))</f>
      </c>
      <c r="H70" s="74">
        <f>IF(F70="","",VLOOKUP(F70,Disziplinen!B$6:G$240,6,FALSE))</f>
      </c>
      <c r="I70" s="88"/>
      <c r="J70" s="86">
        <f>IF(F70="","",VLOOKUP(F70,Disziplinen!B$6:J$240,9,FALSE))</f>
      </c>
    </row>
    <row r="71" spans="2:10" ht="19.5" customHeight="1">
      <c r="B71" s="95">
        <f t="shared" si="4"/>
      </c>
      <c r="C71" s="79"/>
      <c r="D71" s="80"/>
      <c r="E71" s="71">
        <f t="shared" si="3"/>
      </c>
      <c r="F71" s="82"/>
      <c r="G71" s="73">
        <f>IF(F71="","",VLOOKUP(F71,Disziplinen!B$6:C$240,2,FALSE))</f>
      </c>
      <c r="H71" s="74">
        <f>IF(F71="","",VLOOKUP(F71,Disziplinen!B$6:G$240,6,FALSE))</f>
      </c>
      <c r="I71" s="88"/>
      <c r="J71" s="86">
        <f>IF(F71="","",VLOOKUP(F71,Disziplinen!B$6:J$240,9,FALSE))</f>
      </c>
    </row>
    <row r="72" spans="2:10" ht="19.5" customHeight="1">
      <c r="B72" s="95">
        <f t="shared" si="4"/>
      </c>
      <c r="C72" s="79"/>
      <c r="D72" s="80"/>
      <c r="E72" s="71">
        <f t="shared" si="3"/>
      </c>
      <c r="F72" s="82"/>
      <c r="G72" s="73">
        <f>IF(F72="","",VLOOKUP(F72,Disziplinen!B$6:C$240,2,FALSE))</f>
      </c>
      <c r="H72" s="74">
        <f>IF(F72="","",VLOOKUP(F72,Disziplinen!B$6:G$240,6,FALSE))</f>
      </c>
      <c r="I72" s="88"/>
      <c r="J72" s="86">
        <f>IF(F72="","",VLOOKUP(F72,Disziplinen!B$6:J$240,9,FALSE))</f>
      </c>
    </row>
    <row r="73" spans="2:10" ht="19.5" customHeight="1">
      <c r="B73" s="95">
        <f t="shared" si="4"/>
      </c>
      <c r="C73" s="79"/>
      <c r="D73" s="80"/>
      <c r="E73" s="71">
        <f t="shared" si="3"/>
      </c>
      <c r="F73" s="82"/>
      <c r="G73" s="73">
        <f>IF(F73="","",VLOOKUP(F73,Disziplinen!B$6:C$240,2,FALSE))</f>
      </c>
      <c r="H73" s="74">
        <f>IF(F73="","",VLOOKUP(F73,Disziplinen!B$6:G$240,6,FALSE))</f>
      </c>
      <c r="I73" s="88"/>
      <c r="J73" s="86">
        <f>IF(F73="","",VLOOKUP(F73,Disziplinen!B$6:J$240,9,FALSE))</f>
      </c>
    </row>
    <row r="74" spans="2:10" ht="19.5" customHeight="1">
      <c r="B74" s="95">
        <f t="shared" si="4"/>
      </c>
      <c r="C74" s="79"/>
      <c r="D74" s="80"/>
      <c r="E74" s="71">
        <f aca="true" t="shared" si="5" ref="E74:E100">IF(D74="","",$H$2-YEAR(D74))</f>
      </c>
      <c r="F74" s="82"/>
      <c r="G74" s="73">
        <f>IF(F74="","",VLOOKUP(F74,Disziplinen!B$6:C$240,2,FALSE))</f>
      </c>
      <c r="H74" s="74">
        <f>IF(F74="","",VLOOKUP(F74,Disziplinen!B$6:G$240,6,FALSE))</f>
      </c>
      <c r="I74" s="88"/>
      <c r="J74" s="86">
        <f>IF(F74="","",VLOOKUP(F74,Disziplinen!B$6:J$240,9,FALSE))</f>
      </c>
    </row>
    <row r="75" spans="2:10" ht="19.5" customHeight="1">
      <c r="B75" s="95">
        <f aca="true" t="shared" si="6" ref="B75:B100">IF(C75="","",B74+1)</f>
      </c>
      <c r="C75" s="79"/>
      <c r="D75" s="80"/>
      <c r="E75" s="71">
        <f t="shared" si="5"/>
      </c>
      <c r="F75" s="82"/>
      <c r="G75" s="73">
        <f>IF(F75="","",VLOOKUP(F75,Disziplinen!B$6:C$240,2,FALSE))</f>
      </c>
      <c r="H75" s="74">
        <f>IF(F75="","",VLOOKUP(F75,Disziplinen!B$6:G$240,6,FALSE))</f>
      </c>
      <c r="I75" s="88"/>
      <c r="J75" s="86">
        <f>IF(F75="","",VLOOKUP(F75,Disziplinen!B$6:J$240,9,FALSE))</f>
      </c>
    </row>
    <row r="76" spans="2:10" ht="19.5" customHeight="1">
      <c r="B76" s="95">
        <f t="shared" si="6"/>
      </c>
      <c r="C76" s="79"/>
      <c r="D76" s="80"/>
      <c r="E76" s="71">
        <f t="shared" si="5"/>
      </c>
      <c r="F76" s="82"/>
      <c r="G76" s="73">
        <f>IF(F76="","",VLOOKUP(F76,Disziplinen!B$6:C$240,2,FALSE))</f>
      </c>
      <c r="H76" s="74">
        <f>IF(F76="","",VLOOKUP(F76,Disziplinen!B$6:G$240,6,FALSE))</f>
      </c>
      <c r="I76" s="88"/>
      <c r="J76" s="86">
        <f>IF(F76="","",VLOOKUP(F76,Disziplinen!B$6:J$240,9,FALSE))</f>
      </c>
    </row>
    <row r="77" spans="2:10" ht="19.5" customHeight="1">
      <c r="B77" s="95">
        <f t="shared" si="6"/>
      </c>
      <c r="C77" s="79"/>
      <c r="D77" s="80"/>
      <c r="E77" s="71">
        <f t="shared" si="5"/>
      </c>
      <c r="F77" s="82"/>
      <c r="G77" s="73">
        <f>IF(F77="","",VLOOKUP(F77,Disziplinen!B$6:C$240,2,FALSE))</f>
      </c>
      <c r="H77" s="74">
        <f>IF(F77="","",VLOOKUP(F77,Disziplinen!B$6:G$240,6,FALSE))</f>
      </c>
      <c r="I77" s="88"/>
      <c r="J77" s="86">
        <f>IF(F77="","",VLOOKUP(F77,Disziplinen!B$6:J$240,9,FALSE))</f>
      </c>
    </row>
    <row r="78" spans="2:10" ht="19.5" customHeight="1">
      <c r="B78" s="95">
        <f t="shared" si="6"/>
      </c>
      <c r="C78" s="79"/>
      <c r="D78" s="80"/>
      <c r="E78" s="71">
        <f t="shared" si="5"/>
      </c>
      <c r="F78" s="82"/>
      <c r="G78" s="73">
        <f>IF(F78="","",VLOOKUP(F78,Disziplinen!B$6:C$240,2,FALSE))</f>
      </c>
      <c r="H78" s="74">
        <f>IF(F78="","",VLOOKUP(F78,Disziplinen!B$6:G$240,6,FALSE))</f>
      </c>
      <c r="I78" s="88"/>
      <c r="J78" s="86">
        <f>IF(F78="","",VLOOKUP(F78,Disziplinen!B$6:J$240,9,FALSE))</f>
      </c>
    </row>
    <row r="79" spans="2:10" ht="19.5" customHeight="1">
      <c r="B79" s="95">
        <f t="shared" si="6"/>
      </c>
      <c r="C79" s="76"/>
      <c r="D79" s="77"/>
      <c r="E79" s="71">
        <f t="shared" si="5"/>
      </c>
      <c r="F79" s="72"/>
      <c r="G79" s="73">
        <f>IF(F79="","",VLOOKUP(F79,Disziplinen!B$6:C$240,2,FALSE))</f>
      </c>
      <c r="H79" s="74">
        <f>IF(F79="","",VLOOKUP(F79,Disziplinen!B$6:G$240,6,FALSE))</f>
      </c>
      <c r="I79" s="75"/>
      <c r="J79" s="86">
        <f>IF(F79="","",VLOOKUP(F79,Disziplinen!B$6:J$240,9,FALSE))</f>
      </c>
    </row>
    <row r="80" spans="2:10" ht="19.5" customHeight="1">
      <c r="B80" s="95">
        <f t="shared" si="6"/>
      </c>
      <c r="C80" s="76"/>
      <c r="D80" s="77"/>
      <c r="E80" s="71">
        <f t="shared" si="5"/>
      </c>
      <c r="F80" s="72"/>
      <c r="G80" s="73">
        <f>IF(F80="","",VLOOKUP(F80,Disziplinen!B$6:C$240,2,FALSE))</f>
      </c>
      <c r="H80" s="74">
        <f>IF(F80="","",VLOOKUP(F80,Disziplinen!B$6:G$240,6,FALSE))</f>
      </c>
      <c r="I80" s="75"/>
      <c r="J80" s="86">
        <f>IF(F80="","",VLOOKUP(F80,Disziplinen!B$6:J$240,9,FALSE))</f>
      </c>
    </row>
    <row r="81" spans="2:10" ht="19.5" customHeight="1">
      <c r="B81" s="95">
        <f t="shared" si="6"/>
      </c>
      <c r="C81" s="76"/>
      <c r="D81" s="77"/>
      <c r="E81" s="71">
        <f t="shared" si="5"/>
      </c>
      <c r="F81" s="72"/>
      <c r="G81" s="73">
        <f>IF(F81="","",VLOOKUP(F81,Disziplinen!B$6:C$240,2,FALSE))</f>
      </c>
      <c r="H81" s="74">
        <f>IF(F81="","",VLOOKUP(F81,Disziplinen!B$6:G$240,6,FALSE))</f>
      </c>
      <c r="I81" s="75"/>
      <c r="J81" s="86">
        <f>IF(F81="","",VLOOKUP(F81,Disziplinen!B$6:J$240,9,FALSE))</f>
      </c>
    </row>
    <row r="82" spans="2:10" ht="19.5" customHeight="1">
      <c r="B82" s="95">
        <f t="shared" si="6"/>
      </c>
      <c r="C82" s="76"/>
      <c r="D82" s="77"/>
      <c r="E82" s="71">
        <f t="shared" si="5"/>
      </c>
      <c r="F82" s="72"/>
      <c r="G82" s="73">
        <f>IF(F82="","",VLOOKUP(F82,Disziplinen!B$6:C$240,2,FALSE))</f>
      </c>
      <c r="H82" s="74">
        <f>IF(F82="","",VLOOKUP(F82,Disziplinen!B$6:G$240,6,FALSE))</f>
      </c>
      <c r="I82" s="75"/>
      <c r="J82" s="86">
        <f>IF(F82="","",VLOOKUP(F82,Disziplinen!B$6:J$240,9,FALSE))</f>
      </c>
    </row>
    <row r="83" spans="2:10" ht="19.5" customHeight="1">
      <c r="B83" s="95">
        <f t="shared" si="6"/>
      </c>
      <c r="C83" s="76"/>
      <c r="D83" s="77"/>
      <c r="E83" s="71">
        <f t="shared" si="5"/>
      </c>
      <c r="F83" s="72"/>
      <c r="G83" s="73">
        <f>IF(F83="","",VLOOKUP(F83,Disziplinen!B$6:C$240,2,FALSE))</f>
      </c>
      <c r="H83" s="74">
        <f>IF(F83="","",VLOOKUP(F83,Disziplinen!B$6:G$240,6,FALSE))</f>
      </c>
      <c r="I83" s="75"/>
      <c r="J83" s="86">
        <f>IF(F83="","",VLOOKUP(F83,Disziplinen!B$6:J$240,9,FALSE))</f>
      </c>
    </row>
    <row r="84" spans="2:10" ht="19.5" customHeight="1">
      <c r="B84" s="95">
        <f t="shared" si="6"/>
      </c>
      <c r="C84" s="76"/>
      <c r="D84" s="77"/>
      <c r="E84" s="71">
        <f t="shared" si="5"/>
      </c>
      <c r="F84" s="72"/>
      <c r="G84" s="73">
        <f>IF(F84="","",VLOOKUP(F84,Disziplinen!B$6:C$240,2,FALSE))</f>
      </c>
      <c r="H84" s="74">
        <f>IF(F84="","",VLOOKUP(F84,Disziplinen!B$6:G$240,6,FALSE))</f>
      </c>
      <c r="I84" s="75"/>
      <c r="J84" s="86">
        <f>IF(F84="","",VLOOKUP(F84,Disziplinen!B$6:J$240,9,FALSE))</f>
      </c>
    </row>
    <row r="85" spans="2:10" ht="19.5" customHeight="1">
      <c r="B85" s="95">
        <f t="shared" si="6"/>
      </c>
      <c r="C85" s="76"/>
      <c r="D85" s="77"/>
      <c r="E85" s="71">
        <f t="shared" si="5"/>
      </c>
      <c r="F85" s="72"/>
      <c r="G85" s="73">
        <f>IF(F85="","",VLOOKUP(F85,Disziplinen!B$6:C$240,2,FALSE))</f>
      </c>
      <c r="H85" s="74">
        <f>IF(F85="","",VLOOKUP(F85,Disziplinen!B$6:G$240,6,FALSE))</f>
      </c>
      <c r="I85" s="75"/>
      <c r="J85" s="86">
        <f>IF(F85="","",VLOOKUP(F85,Disziplinen!B$6:J$240,9,FALSE))</f>
      </c>
    </row>
    <row r="86" spans="2:10" ht="19.5" customHeight="1">
      <c r="B86" s="95">
        <f t="shared" si="6"/>
      </c>
      <c r="C86" s="76"/>
      <c r="D86" s="77"/>
      <c r="E86" s="71">
        <f t="shared" si="5"/>
      </c>
      <c r="F86" s="72"/>
      <c r="G86" s="73">
        <f>IF(F86="","",VLOOKUP(F86,Disziplinen!B$6:C$240,2,FALSE))</f>
      </c>
      <c r="H86" s="74">
        <f>IF(F86="","",VLOOKUP(F86,Disziplinen!B$6:G$240,6,FALSE))</f>
      </c>
      <c r="I86" s="75"/>
      <c r="J86" s="86">
        <f>IF(F86="","",VLOOKUP(F86,Disziplinen!B$6:J$240,9,FALSE))</f>
      </c>
    </row>
    <row r="87" spans="2:10" ht="19.5" customHeight="1">
      <c r="B87" s="95">
        <f t="shared" si="6"/>
      </c>
      <c r="C87" s="76"/>
      <c r="D87" s="77"/>
      <c r="E87" s="71">
        <f t="shared" si="5"/>
      </c>
      <c r="F87" s="72"/>
      <c r="G87" s="73">
        <f>IF(F87="","",VLOOKUP(F87,Disziplinen!B$6:C$240,2,FALSE))</f>
      </c>
      <c r="H87" s="74">
        <f>IF(F87="","",VLOOKUP(F87,Disziplinen!B$6:G$240,6,FALSE))</f>
      </c>
      <c r="I87" s="75"/>
      <c r="J87" s="86">
        <f>IF(F87="","",VLOOKUP(F87,Disziplinen!B$6:J$240,9,FALSE))</f>
      </c>
    </row>
    <row r="88" spans="2:10" ht="19.5" customHeight="1">
      <c r="B88" s="95">
        <f t="shared" si="6"/>
      </c>
      <c r="C88" s="76"/>
      <c r="D88" s="77"/>
      <c r="E88" s="71">
        <f t="shared" si="5"/>
      </c>
      <c r="F88" s="72"/>
      <c r="G88" s="73">
        <f>IF(F88="","",VLOOKUP(F88,Disziplinen!B$6:C$240,2,FALSE))</f>
      </c>
      <c r="H88" s="74">
        <f>IF(F88="","",VLOOKUP(F88,Disziplinen!B$6:G$240,6,FALSE))</f>
      </c>
      <c r="I88" s="75"/>
      <c r="J88" s="86">
        <f>IF(F88="","",VLOOKUP(F88,Disziplinen!B$6:J$240,9,FALSE))</f>
      </c>
    </row>
    <row r="89" spans="2:10" ht="19.5" customHeight="1">
      <c r="B89" s="95">
        <f t="shared" si="6"/>
      </c>
      <c r="C89" s="76"/>
      <c r="D89" s="77"/>
      <c r="E89" s="71">
        <f t="shared" si="5"/>
      </c>
      <c r="F89" s="72"/>
      <c r="G89" s="73">
        <f>IF(F89="","",VLOOKUP(F89,Disziplinen!B$6:C$240,2,FALSE))</f>
      </c>
      <c r="H89" s="74">
        <f>IF(F89="","",VLOOKUP(F89,Disziplinen!B$6:G$240,6,FALSE))</f>
      </c>
      <c r="I89" s="75"/>
      <c r="J89" s="86">
        <f>IF(F89="","",VLOOKUP(F89,Disziplinen!B$6:J$240,9,FALSE))</f>
      </c>
    </row>
    <row r="90" spans="2:10" ht="19.5" customHeight="1">
      <c r="B90" s="95">
        <f t="shared" si="6"/>
      </c>
      <c r="C90" s="76"/>
      <c r="D90" s="77"/>
      <c r="E90" s="71">
        <f t="shared" si="5"/>
      </c>
      <c r="F90" s="72"/>
      <c r="G90" s="73">
        <f>IF(F90="","",VLOOKUP(F90,Disziplinen!B$6:C$240,2,FALSE))</f>
      </c>
      <c r="H90" s="74">
        <f>IF(F90="","",VLOOKUP(F90,Disziplinen!B$6:G$240,6,FALSE))</f>
      </c>
      <c r="I90" s="75"/>
      <c r="J90" s="86">
        <f>IF(F90="","",VLOOKUP(F90,Disziplinen!B$6:J$240,9,FALSE))</f>
      </c>
    </row>
    <row r="91" spans="2:10" ht="19.5" customHeight="1">
      <c r="B91" s="95">
        <f t="shared" si="6"/>
      </c>
      <c r="C91" s="76"/>
      <c r="D91" s="77"/>
      <c r="E91" s="71">
        <f t="shared" si="5"/>
      </c>
      <c r="F91" s="72"/>
      <c r="G91" s="73">
        <f>IF(F91="","",VLOOKUP(F91,Disziplinen!B$6:C$240,2,FALSE))</f>
      </c>
      <c r="H91" s="74">
        <f>IF(F91="","",VLOOKUP(F91,Disziplinen!B$6:G$240,6,FALSE))</f>
      </c>
      <c r="I91" s="75"/>
      <c r="J91" s="86">
        <f>IF(F91="","",VLOOKUP(F91,Disziplinen!B$6:J$240,9,FALSE))</f>
      </c>
    </row>
    <row r="92" spans="2:10" ht="19.5" customHeight="1">
      <c r="B92" s="95">
        <f t="shared" si="6"/>
      </c>
      <c r="C92" s="76"/>
      <c r="D92" s="77"/>
      <c r="E92" s="71">
        <f t="shared" si="5"/>
      </c>
      <c r="F92" s="72"/>
      <c r="G92" s="73">
        <f>IF(F92="","",VLOOKUP(F92,Disziplinen!B$6:C$240,2,FALSE))</f>
      </c>
      <c r="H92" s="74">
        <f>IF(F92="","",VLOOKUP(F92,Disziplinen!B$6:G$240,6,FALSE))</f>
      </c>
      <c r="I92" s="75"/>
      <c r="J92" s="86">
        <f>IF(F92="","",VLOOKUP(F92,Disziplinen!B$6:J$240,9,FALSE))</f>
      </c>
    </row>
    <row r="93" spans="2:10" ht="19.5" customHeight="1">
      <c r="B93" s="95">
        <f t="shared" si="6"/>
      </c>
      <c r="C93" s="76"/>
      <c r="D93" s="77"/>
      <c r="E93" s="71">
        <f t="shared" si="5"/>
      </c>
      <c r="F93" s="72"/>
      <c r="G93" s="73">
        <f>IF(F93="","",VLOOKUP(F93,Disziplinen!B$6:C$240,2,FALSE))</f>
      </c>
      <c r="H93" s="74">
        <f>IF(F93="","",VLOOKUP(F93,Disziplinen!B$6:G$240,6,FALSE))</f>
      </c>
      <c r="I93" s="75"/>
      <c r="J93" s="86">
        <f>IF(F93="","",VLOOKUP(F93,Disziplinen!B$6:J$240,9,FALSE))</f>
      </c>
    </row>
    <row r="94" spans="2:10" ht="19.5" customHeight="1">
      <c r="B94" s="95">
        <f t="shared" si="6"/>
      </c>
      <c r="C94" s="76"/>
      <c r="D94" s="77"/>
      <c r="E94" s="71">
        <f t="shared" si="5"/>
      </c>
      <c r="F94" s="72"/>
      <c r="G94" s="73">
        <f>IF(F94="","",VLOOKUP(F94,Disziplinen!B$6:C$240,2,FALSE))</f>
      </c>
      <c r="H94" s="74">
        <f>IF(F94="","",VLOOKUP(F94,Disziplinen!B$6:G$240,6,FALSE))</f>
      </c>
      <c r="I94" s="75"/>
      <c r="J94" s="86">
        <f>IF(F94="","",VLOOKUP(F94,Disziplinen!B$6:J$240,9,FALSE))</f>
      </c>
    </row>
    <row r="95" spans="2:10" ht="19.5" customHeight="1">
      <c r="B95" s="95">
        <f t="shared" si="6"/>
      </c>
      <c r="C95" s="76"/>
      <c r="D95" s="77"/>
      <c r="E95" s="71">
        <f t="shared" si="5"/>
      </c>
      <c r="F95" s="72"/>
      <c r="G95" s="73">
        <f>IF(F95="","",VLOOKUP(F95,Disziplinen!B$6:C$240,2,FALSE))</f>
      </c>
      <c r="H95" s="74">
        <f>IF(F95="","",VLOOKUP(F95,Disziplinen!B$6:G$240,6,FALSE))</f>
      </c>
      <c r="I95" s="75"/>
      <c r="J95" s="86">
        <f>IF(F95="","",VLOOKUP(F95,Disziplinen!B$6:J$240,9,FALSE))</f>
      </c>
    </row>
    <row r="96" spans="2:10" ht="19.5" customHeight="1">
      <c r="B96" s="95">
        <f t="shared" si="6"/>
      </c>
      <c r="C96" s="76"/>
      <c r="D96" s="77"/>
      <c r="E96" s="71">
        <f t="shared" si="5"/>
      </c>
      <c r="F96" s="72"/>
      <c r="G96" s="73">
        <f>IF(F96="","",VLOOKUP(F96,Disziplinen!B$6:C$240,2,FALSE))</f>
      </c>
      <c r="H96" s="74">
        <f>IF(F96="","",VLOOKUP(F96,Disziplinen!B$6:G$240,6,FALSE))</f>
      </c>
      <c r="I96" s="75"/>
      <c r="J96" s="86">
        <f>IF(F96="","",VLOOKUP(F96,Disziplinen!B$6:J$240,9,FALSE))</f>
      </c>
    </row>
    <row r="97" spans="2:10" ht="19.5" customHeight="1">
      <c r="B97" s="95">
        <f t="shared" si="6"/>
      </c>
      <c r="C97" s="76"/>
      <c r="D97" s="77"/>
      <c r="E97" s="71">
        <f t="shared" si="5"/>
      </c>
      <c r="F97" s="72"/>
      <c r="G97" s="73">
        <f>IF(F97="","",VLOOKUP(F97,Disziplinen!B$6:C$240,2,FALSE))</f>
      </c>
      <c r="H97" s="74">
        <f>IF(F97="","",VLOOKUP(F97,Disziplinen!B$6:G$240,6,FALSE))</f>
      </c>
      <c r="I97" s="75"/>
      <c r="J97" s="86">
        <f>IF(F97="","",VLOOKUP(F97,Disziplinen!B$6:J$240,9,FALSE))</f>
      </c>
    </row>
    <row r="98" spans="2:10" ht="19.5" customHeight="1">
      <c r="B98" s="95">
        <f t="shared" si="6"/>
      </c>
      <c r="C98" s="76"/>
      <c r="D98" s="77"/>
      <c r="E98" s="71">
        <f t="shared" si="5"/>
      </c>
      <c r="F98" s="72"/>
      <c r="G98" s="73">
        <f>IF(F98="","",VLOOKUP(F98,Disziplinen!B$6:C$240,2,FALSE))</f>
      </c>
      <c r="H98" s="74">
        <f>IF(F98="","",VLOOKUP(F98,Disziplinen!B$6:G$240,6,FALSE))</f>
      </c>
      <c r="I98" s="75"/>
      <c r="J98" s="86">
        <f>IF(F98="","",VLOOKUP(F98,Disziplinen!B$6:J$240,9,FALSE))</f>
      </c>
    </row>
    <row r="99" spans="2:10" ht="19.5" customHeight="1">
      <c r="B99" s="95">
        <f t="shared" si="6"/>
      </c>
      <c r="C99" s="76"/>
      <c r="D99" s="77"/>
      <c r="E99" s="71">
        <f t="shared" si="5"/>
      </c>
      <c r="F99" s="72"/>
      <c r="G99" s="73">
        <f>IF(F99="","",VLOOKUP(F99,Disziplinen!B$6:C$240,2,FALSE))</f>
      </c>
      <c r="H99" s="74">
        <f>IF(F99="","",VLOOKUP(F99,Disziplinen!B$6:G$240,6,FALSE))</f>
      </c>
      <c r="I99" s="75"/>
      <c r="J99" s="86">
        <f>IF(F99="","",VLOOKUP(F99,Disziplinen!B$6:J$240,9,FALSE))</f>
      </c>
    </row>
    <row r="100" spans="2:10" ht="19.5" customHeight="1">
      <c r="B100" s="95">
        <f t="shared" si="6"/>
      </c>
      <c r="C100" s="76"/>
      <c r="D100" s="77"/>
      <c r="E100" s="71">
        <f t="shared" si="5"/>
      </c>
      <c r="F100" s="72"/>
      <c r="G100" s="73">
        <f>IF(F100="","",VLOOKUP(F100,Disziplinen!B$6:C$240,2,FALSE))</f>
      </c>
      <c r="H100" s="74">
        <f>IF(F100="","",VLOOKUP(F100,Disziplinen!B$6:G$240,6,FALSE))</f>
      </c>
      <c r="I100" s="75"/>
      <c r="J100" s="86">
        <f>IF(F100="","",VLOOKUP(F100,Disziplinen!B$6:J$240,9,FALSE))</f>
      </c>
    </row>
  </sheetData>
  <sheetProtection/>
  <mergeCells count="2">
    <mergeCell ref="E4:H4"/>
    <mergeCell ref="E5:H5"/>
  </mergeCells>
  <printOptions horizontalCentered="1"/>
  <pageMargins left="0.39375" right="0.39375" top="1.18125" bottom="0.39375" header="0.31527777777777777" footer="0.5118055555555555"/>
  <pageSetup horizontalDpi="300" verticalDpi="300" orientation="landscape" paperSize="9" scale="90" r:id="rId4"/>
  <headerFooter alignWithMargins="0">
    <oddHeader>&amp;C&amp;"Arial,Fett"&amp;20Kreismeisterschaft 2022
&amp;"Calibri,Standard"&amp;14Meldeliste</oddHeader>
  </headerFooter>
  <rowBreaks count="1" manualBreakCount="1">
    <brk id="29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I29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5.00390625" style="53" customWidth="1"/>
    <col min="2" max="2" width="8.00390625" style="53" customWidth="1"/>
    <col min="3" max="3" width="20.7109375" style="53" customWidth="1"/>
    <col min="4" max="4" width="18.7109375" style="53" customWidth="1"/>
    <col min="5" max="5" width="13.57421875" style="54" customWidth="1"/>
    <col min="6" max="6" width="6.57421875" style="54" customWidth="1"/>
    <col min="7" max="7" width="16.00390625" style="54" customWidth="1"/>
    <col min="8" max="8" width="9.00390625" style="56" customWidth="1"/>
    <col min="9" max="16384" width="11.421875" style="53" customWidth="1"/>
  </cols>
  <sheetData>
    <row r="1" spans="1:8" ht="14.25" thickBot="1">
      <c r="A1" s="54">
        <v>1</v>
      </c>
      <c r="B1" s="54">
        <f aca="true" t="shared" si="0" ref="B1:H1">A1+1</f>
        <v>2</v>
      </c>
      <c r="C1" s="54">
        <f t="shared" si="0"/>
        <v>3</v>
      </c>
      <c r="D1" s="54">
        <f t="shared" si="0"/>
        <v>4</v>
      </c>
      <c r="E1" s="54">
        <f t="shared" si="0"/>
        <v>5</v>
      </c>
      <c r="F1" s="54">
        <f t="shared" si="0"/>
        <v>6</v>
      </c>
      <c r="G1" s="54">
        <f t="shared" si="0"/>
        <v>7</v>
      </c>
      <c r="H1" s="54">
        <f t="shared" si="0"/>
        <v>8</v>
      </c>
    </row>
    <row r="2" spans="2:8" ht="26.25" customHeight="1" thickBot="1">
      <c r="B2" s="58" t="s">
        <v>339</v>
      </c>
      <c r="D2" s="58"/>
      <c r="E2" s="59"/>
      <c r="F2" s="59"/>
      <c r="G2" s="123">
        <v>2023</v>
      </c>
      <c r="H2" s="137"/>
    </row>
    <row r="3" spans="2:8" s="61" customFormat="1" ht="17.25">
      <c r="B3" s="175" t="s">
        <v>346</v>
      </c>
      <c r="C3" s="175"/>
      <c r="D3" s="175"/>
      <c r="E3" s="175"/>
      <c r="F3" s="63"/>
      <c r="G3" s="63"/>
      <c r="H3" s="137"/>
    </row>
    <row r="4" spans="2:8" s="64" customFormat="1" ht="30" customHeight="1" thickBot="1">
      <c r="B4" s="138"/>
      <c r="C4" s="66"/>
      <c r="D4" s="65"/>
      <c r="E4" s="177"/>
      <c r="F4" s="177"/>
      <c r="G4" s="177"/>
      <c r="H4" s="177"/>
    </row>
    <row r="5" spans="2:8" s="63" customFormat="1" ht="15" customHeight="1">
      <c r="B5" s="138"/>
      <c r="C5" s="139" t="s">
        <v>325</v>
      </c>
      <c r="D5" s="140"/>
      <c r="E5" s="176" t="s">
        <v>326</v>
      </c>
      <c r="F5" s="176"/>
      <c r="G5" s="176"/>
      <c r="H5" s="176"/>
    </row>
    <row r="6" spans="2:8" s="67" customFormat="1" ht="4.5" customHeight="1">
      <c r="B6" s="138"/>
      <c r="C6" s="138"/>
      <c r="D6" s="141"/>
      <c r="E6" s="141"/>
      <c r="F6" s="142"/>
      <c r="G6" s="143"/>
      <c r="H6" s="137"/>
    </row>
    <row r="7" spans="2:9" s="63" customFormat="1" ht="13.5" thickBot="1">
      <c r="B7" s="144" t="s">
        <v>329</v>
      </c>
      <c r="C7" s="145"/>
      <c r="D7" s="145"/>
      <c r="E7" s="145"/>
      <c r="F7" s="146" t="s">
        <v>329</v>
      </c>
      <c r="G7" s="147"/>
      <c r="H7" s="178" t="s">
        <v>347</v>
      </c>
      <c r="I7" s="178"/>
    </row>
    <row r="8" spans="2:8" s="54" customFormat="1" ht="20.25" customHeight="1">
      <c r="B8" s="148" t="s">
        <v>337</v>
      </c>
      <c r="C8" s="91" t="s">
        <v>330</v>
      </c>
      <c r="D8" s="91" t="s">
        <v>331</v>
      </c>
      <c r="E8" s="91" t="s">
        <v>336</v>
      </c>
      <c r="F8" s="149" t="s">
        <v>2</v>
      </c>
      <c r="G8" s="150" t="s">
        <v>334</v>
      </c>
      <c r="H8" s="93" t="s">
        <v>328</v>
      </c>
    </row>
    <row r="9" spans="3:8" ht="1.5" customHeight="1">
      <c r="C9" s="68"/>
      <c r="D9" s="68"/>
      <c r="E9" s="69"/>
      <c r="F9" s="69"/>
      <c r="G9" s="151"/>
      <c r="H9" s="69"/>
    </row>
    <row r="10" spans="2:8" s="78" customFormat="1" ht="19.5" customHeight="1">
      <c r="B10" s="130">
        <f>IF(C10="","",1)</f>
      </c>
      <c r="C10" s="131"/>
      <c r="D10" s="131"/>
      <c r="E10" s="132"/>
      <c r="F10" s="133">
        <f aca="true" t="shared" si="1" ref="F10:F29">IF(E10="","",$G$2-YEAR(E10))</f>
      </c>
      <c r="G10" s="152"/>
      <c r="H10" s="134"/>
    </row>
    <row r="11" spans="2:8" s="78" customFormat="1" ht="19.5" customHeight="1">
      <c r="B11" s="130">
        <f aca="true" t="shared" si="2" ref="B11:B29">IF(C11="","",B10+1)</f>
      </c>
      <c r="C11" s="131"/>
      <c r="D11" s="131"/>
      <c r="E11" s="132"/>
      <c r="F11" s="133">
        <f t="shared" si="1"/>
      </c>
      <c r="G11" s="152"/>
      <c r="H11" s="135"/>
    </row>
    <row r="12" spans="2:8" s="78" customFormat="1" ht="19.5" customHeight="1">
      <c r="B12" s="130">
        <f t="shared" si="2"/>
      </c>
      <c r="C12" s="131"/>
      <c r="D12" s="131"/>
      <c r="E12" s="132"/>
      <c r="F12" s="133">
        <f t="shared" si="1"/>
      </c>
      <c r="G12" s="152"/>
      <c r="H12" s="135"/>
    </row>
    <row r="13" spans="2:9" s="78" customFormat="1" ht="19.5" customHeight="1">
      <c r="B13" s="130">
        <f t="shared" si="2"/>
      </c>
      <c r="C13" s="131"/>
      <c r="D13" s="131"/>
      <c r="E13" s="132"/>
      <c r="F13" s="133">
        <f t="shared" si="1"/>
      </c>
      <c r="G13" s="136"/>
      <c r="H13" s="135"/>
      <c r="I13" s="90"/>
    </row>
    <row r="14" spans="2:8" s="78" customFormat="1" ht="19.5" customHeight="1">
      <c r="B14" s="130">
        <f t="shared" si="2"/>
      </c>
      <c r="C14" s="131"/>
      <c r="D14" s="131"/>
      <c r="E14" s="132"/>
      <c r="F14" s="133">
        <f t="shared" si="1"/>
      </c>
      <c r="G14" s="136"/>
      <c r="H14" s="135"/>
    </row>
    <row r="15" spans="2:8" s="78" customFormat="1" ht="19.5" customHeight="1">
      <c r="B15" s="130">
        <f t="shared" si="2"/>
      </c>
      <c r="C15" s="131"/>
      <c r="D15" s="131"/>
      <c r="E15" s="132"/>
      <c r="F15" s="133">
        <f t="shared" si="1"/>
      </c>
      <c r="G15" s="136"/>
      <c r="H15" s="135"/>
    </row>
    <row r="16" spans="2:8" s="78" customFormat="1" ht="19.5" customHeight="1">
      <c r="B16" s="130">
        <f t="shared" si="2"/>
      </c>
      <c r="C16" s="131"/>
      <c r="D16" s="131"/>
      <c r="E16" s="132"/>
      <c r="F16" s="133">
        <f t="shared" si="1"/>
      </c>
      <c r="G16" s="136"/>
      <c r="H16" s="135"/>
    </row>
    <row r="17" spans="2:8" s="78" customFormat="1" ht="19.5" customHeight="1">
      <c r="B17" s="130">
        <f t="shared" si="2"/>
      </c>
      <c r="C17" s="131"/>
      <c r="D17" s="131"/>
      <c r="E17" s="132"/>
      <c r="F17" s="133">
        <f t="shared" si="1"/>
      </c>
      <c r="G17" s="136"/>
      <c r="H17" s="135"/>
    </row>
    <row r="18" spans="2:8" s="78" customFormat="1" ht="19.5" customHeight="1">
      <c r="B18" s="130">
        <f t="shared" si="2"/>
      </c>
      <c r="C18" s="131"/>
      <c r="D18" s="131"/>
      <c r="E18" s="132"/>
      <c r="F18" s="133">
        <f t="shared" si="1"/>
      </c>
      <c r="G18" s="136"/>
      <c r="H18" s="135"/>
    </row>
    <row r="19" spans="2:8" s="78" customFormat="1" ht="19.5" customHeight="1">
      <c r="B19" s="130">
        <f t="shared" si="2"/>
      </c>
      <c r="C19" s="131"/>
      <c r="D19" s="131"/>
      <c r="E19" s="132"/>
      <c r="F19" s="133">
        <f t="shared" si="1"/>
      </c>
      <c r="G19" s="136"/>
      <c r="H19" s="136"/>
    </row>
    <row r="20" spans="2:8" s="78" customFormat="1" ht="19.5" customHeight="1">
      <c r="B20" s="130">
        <f t="shared" si="2"/>
      </c>
      <c r="C20" s="131"/>
      <c r="D20" s="131"/>
      <c r="E20" s="132"/>
      <c r="F20" s="133">
        <f t="shared" si="1"/>
      </c>
      <c r="G20" s="136"/>
      <c r="H20" s="135"/>
    </row>
    <row r="21" spans="2:8" s="78" customFormat="1" ht="19.5" customHeight="1">
      <c r="B21" s="130">
        <f t="shared" si="2"/>
      </c>
      <c r="C21" s="131"/>
      <c r="D21" s="131"/>
      <c r="E21" s="132"/>
      <c r="F21" s="133">
        <f t="shared" si="1"/>
      </c>
      <c r="G21" s="136"/>
      <c r="H21" s="135"/>
    </row>
    <row r="22" spans="2:8" s="78" customFormat="1" ht="19.5" customHeight="1">
      <c r="B22" s="130">
        <f t="shared" si="2"/>
      </c>
      <c r="C22" s="131"/>
      <c r="D22" s="131"/>
      <c r="E22" s="132"/>
      <c r="F22" s="133">
        <f t="shared" si="1"/>
      </c>
      <c r="G22" s="136"/>
      <c r="H22" s="135"/>
    </row>
    <row r="23" spans="2:8" s="78" customFormat="1" ht="19.5" customHeight="1">
      <c r="B23" s="130">
        <f t="shared" si="2"/>
      </c>
      <c r="C23" s="131"/>
      <c r="D23" s="131"/>
      <c r="E23" s="132"/>
      <c r="F23" s="133">
        <f t="shared" si="1"/>
      </c>
      <c r="G23" s="136"/>
      <c r="H23" s="135"/>
    </row>
    <row r="24" spans="2:8" s="78" customFormat="1" ht="19.5" customHeight="1">
      <c r="B24" s="130">
        <f t="shared" si="2"/>
      </c>
      <c r="C24" s="131"/>
      <c r="D24" s="131"/>
      <c r="E24" s="132"/>
      <c r="F24" s="133">
        <f t="shared" si="1"/>
      </c>
      <c r="G24" s="136"/>
      <c r="H24" s="135"/>
    </row>
    <row r="25" spans="2:8" s="78" customFormat="1" ht="19.5" customHeight="1">
      <c r="B25" s="130">
        <f t="shared" si="2"/>
      </c>
      <c r="C25" s="131"/>
      <c r="D25" s="131"/>
      <c r="E25" s="132"/>
      <c r="F25" s="133">
        <f t="shared" si="1"/>
      </c>
      <c r="G25" s="136"/>
      <c r="H25" s="135"/>
    </row>
    <row r="26" spans="2:8" s="78" customFormat="1" ht="19.5" customHeight="1">
      <c r="B26" s="130">
        <f t="shared" si="2"/>
      </c>
      <c r="C26" s="131"/>
      <c r="D26" s="131"/>
      <c r="E26" s="132"/>
      <c r="F26" s="133">
        <f t="shared" si="1"/>
      </c>
      <c r="G26" s="136"/>
      <c r="H26" s="135"/>
    </row>
    <row r="27" spans="2:8" s="78" customFormat="1" ht="19.5" customHeight="1">
      <c r="B27" s="130">
        <f t="shared" si="2"/>
      </c>
      <c r="C27" s="131"/>
      <c r="D27" s="131"/>
      <c r="E27" s="132"/>
      <c r="F27" s="133">
        <f t="shared" si="1"/>
      </c>
      <c r="G27" s="136"/>
      <c r="H27" s="135"/>
    </row>
    <row r="28" spans="2:8" s="78" customFormat="1" ht="19.5" customHeight="1">
      <c r="B28" s="130">
        <f t="shared" si="2"/>
      </c>
      <c r="C28" s="131"/>
      <c r="D28" s="131"/>
      <c r="E28" s="132"/>
      <c r="F28" s="133">
        <f t="shared" si="1"/>
      </c>
      <c r="G28" s="136"/>
      <c r="H28" s="135"/>
    </row>
    <row r="29" spans="2:8" s="78" customFormat="1" ht="19.5" customHeight="1">
      <c r="B29" s="130">
        <f t="shared" si="2"/>
      </c>
      <c r="C29" s="131"/>
      <c r="D29" s="131"/>
      <c r="E29" s="132"/>
      <c r="F29" s="133">
        <f t="shared" si="1"/>
      </c>
      <c r="G29" s="136"/>
      <c r="H29" s="135"/>
    </row>
  </sheetData>
  <sheetProtection sheet="1" objects="1" scenarios="1"/>
  <mergeCells count="4">
    <mergeCell ref="B3:E3"/>
    <mergeCell ref="E5:H5"/>
    <mergeCell ref="E4:H4"/>
    <mergeCell ref="H7:I7"/>
  </mergeCells>
  <printOptions horizontalCentered="1"/>
  <pageMargins left="0.7874015748031497" right="0.3937007874015748" top="1.7716535433070868" bottom="0.7874015748031497" header="0.7874015748031497" footer="0.5905511811023623"/>
  <pageSetup horizontalDpi="300" verticalDpi="300" orientation="portrait" paperSize="9" scale="90" r:id="rId4"/>
  <headerFooter alignWithMargins="0">
    <oddHeader>&amp;L&amp;G&amp;C&amp;"Arial,Fett"&amp;20Kreismeisterschaft 2023
&amp;"Calibri,Standard"&amp;14Meldebogen Lichtgewehr&amp;R&amp;G</oddHeader>
    <oddFooter>&amp;LDatei: &amp;F&amp;CStand: &amp;D&amp;RSeite: &amp;P von: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Burckhard Voigt</dc:creator>
  <cp:keywords/>
  <dc:description/>
  <cp:lastModifiedBy>Burckhard Voigt</cp:lastModifiedBy>
  <cp:lastPrinted>2023-06-08T19:23:24Z</cp:lastPrinted>
  <dcterms:created xsi:type="dcterms:W3CDTF">2021-11-26T11:21:56Z</dcterms:created>
  <dcterms:modified xsi:type="dcterms:W3CDTF">2023-09-05T14:06:01Z</dcterms:modified>
  <cp:category/>
  <cp:version/>
  <cp:contentType/>
  <cp:contentStatus/>
</cp:coreProperties>
</file>